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tabRatio="591" activeTab="0"/>
  </bookViews>
  <sheets>
    <sheet name="SANTODOMINGO" sheetId="1" r:id="rId1"/>
    <sheet name="CASAROSADA" sheetId="2" r:id="rId2"/>
    <sheet name="EL CARMEN" sheetId="3" r:id="rId3"/>
    <sheet name="MOSQ-ARCHIVO" sheetId="4" r:id="rId4"/>
    <sheet name="FACARTES" sheetId="5" r:id="rId5"/>
    <sheet name="CASACALDAS" sheetId="6" r:id="rId6"/>
    <sheet name="PANTEON" sheetId="7" r:id="rId7"/>
    <sheet name="RESUMEN" sheetId="8" r:id="rId8"/>
  </sheets>
  <definedNames>
    <definedName name="_xlnm.Print_Area" localSheetId="5">'CASACALDAS'!$A:$IV</definedName>
  </definedNames>
  <calcPr fullCalcOnLoad="1"/>
</workbook>
</file>

<file path=xl/sharedStrings.xml><?xml version="1.0" encoding="utf-8"?>
<sst xmlns="http://schemas.openxmlformats.org/spreadsheetml/2006/main" count="310" uniqueCount="82">
  <si>
    <t xml:space="preserve">                       UNIVERSIDAD DEL CAUCA</t>
  </si>
  <si>
    <t xml:space="preserve">                       VICERRECTORIA ADMINISTRATIVA</t>
  </si>
  <si>
    <t xml:space="preserve">                       AREA DE EDIFICIOS, CONSTRUCCION Y</t>
  </si>
  <si>
    <t xml:space="preserve">                       MANTENIMIENTO</t>
  </si>
  <si>
    <t>No.</t>
  </si>
  <si>
    <t>DESCRIPCION</t>
  </si>
  <si>
    <t>VR. UNITARIO</t>
  </si>
  <si>
    <t>VR. TOTAL</t>
  </si>
  <si>
    <t>M2</t>
  </si>
  <si>
    <t>GLOB</t>
  </si>
  <si>
    <t>CANT.</t>
  </si>
  <si>
    <t>UNID.</t>
  </si>
  <si>
    <t>ML</t>
  </si>
  <si>
    <t>Aseo general y bote de escombros</t>
  </si>
  <si>
    <t>DE  LA UNIVERSIDAD DEL CAUCA</t>
  </si>
  <si>
    <t>DERECHO Y CIENCIAS CONTABLES (CASA ROSADA) DE  LA UNIVERSIDAD DEL CAUCA</t>
  </si>
  <si>
    <t>Pintura de canales y bajantes</t>
  </si>
  <si>
    <t xml:space="preserve"> DE  LA UNIVERSIDAD DEL CAUCA</t>
  </si>
  <si>
    <t>Y ARCHIVO HISTORICO DE  LA UNIVERSIDAD DEL CAUCA</t>
  </si>
  <si>
    <t>Pintura  de rejas de seguridad, balcones</t>
  </si>
  <si>
    <t>PANTEON DE LOS PROCERES</t>
  </si>
  <si>
    <t>Pintura puerta de balcón 1.25 x 2.65</t>
  </si>
  <si>
    <t>PANTEON DE LOS PROCERES DE  LA UNIVERSIDAD DEL CAUCA</t>
  </si>
  <si>
    <t>CANTIDADES DE OBRA DE OBRA PARA EL ENLUCIMIENTO DE LAS FACHADAS DEL EDIFICIO DE SANTO DOMINGO</t>
  </si>
  <si>
    <t>CANTIDADES  DE OBRA PARA EL ENLUCIMIENTO DE LAS FACHADAS DEL INSTITUTO DE POSGRADO DE</t>
  </si>
  <si>
    <t>CANTIDADES DE OBRA PARA EL ENLUCIMIENTO DE LAS FACHADAS DEL EDIFICIO EL CARMEN</t>
  </si>
  <si>
    <t>CANTIDADES DE OBRA PARA EL ENLUCIMIENTO DE LAS FACHADAS DEL MUSEO CASA MOSQUERA</t>
  </si>
  <si>
    <t>CANTIDADES  DE OBRA PARA EL ENLUCIMIENTO DE LAS FACHADAS DE LA FACULTAD DE ARTES</t>
  </si>
  <si>
    <t>CANTIDADES  DE OBRA PARA EL ENLUCIMIENTO DE LAS FACHADAS DE LA VICERRECTORIA DE</t>
  </si>
  <si>
    <t>BIENESTAR Y CULTURA (CASA CALDAS) DE  LA UNIVERSIDAD DEL CAUCA</t>
  </si>
  <si>
    <t>Pintura en aceite para puerta 1,86 x 3,80, ambas caras</t>
  </si>
  <si>
    <t>Pintura en aceite para ventanas  1.40 x 2.00, ambas caras</t>
  </si>
  <si>
    <t>CANTIDADES  DE OBRA PARA EL ENLUCIMIENTO DE LAS FACHADAS DEL</t>
  </si>
  <si>
    <t>COSTO DIRECTO</t>
  </si>
  <si>
    <t>COSTO DIRECTO + COSTO INDERECTO</t>
  </si>
  <si>
    <t>IVA 16% SOBRE UTILIDAD 5%</t>
  </si>
  <si>
    <t>COSTO TOTAL</t>
  </si>
  <si>
    <t>EDIFICIO</t>
  </si>
  <si>
    <t>VALOR COSTO DIRECTO</t>
  </si>
  <si>
    <t>EDIFICIO DE SANTO DOMINGO</t>
  </si>
  <si>
    <t>EDIFICIO CASA ROSADA</t>
  </si>
  <si>
    <t>EDIFICIO EL CARMEN</t>
  </si>
  <si>
    <t>CASA MOSQUERA-ARCHIVO HISTORICO</t>
  </si>
  <si>
    <t>FACULTAD DE ARTES</t>
  </si>
  <si>
    <t>COSTO DIRECTO + COSTO INDIRECTO</t>
  </si>
  <si>
    <t>CASA CALDAS - VIC. BIENEST. Y CULTURA</t>
  </si>
  <si>
    <t>Febrero 10  de  2010</t>
  </si>
  <si>
    <t>Pintura en promical y acronal de muros y aleros a dos manos, incluye resanes, estuco en los sitios que se requiera, andamaios y equipo para trabajo en alturas.</t>
  </si>
  <si>
    <t>Pintura en esmalte de canales y bajantes</t>
  </si>
  <si>
    <t>Pintura en promical y acronal de muros y aleros a tres manos, incluye resanes, estuco en los sitios que se requiera,  andamios y equipo de seguridad industrial</t>
  </si>
  <si>
    <t>Reparación de aleros en mortero 1:3, incluye demolicion de repellos en mal estado, instalacion de malla con vena, andamios y equipo de seguridad industrial,  altura promedio 9 metros.</t>
  </si>
  <si>
    <t>Proteccion acrílica  para el ladrillo a la vista, de las cornizas y ventanas, utilizando sika 101 y emulsión</t>
  </si>
  <si>
    <t>Protección acrílica para portalenes en piedra, utilizando sika 101 y emulsión</t>
  </si>
  <si>
    <t>Arreglo de canales y bajantes, incluye rectificación de soldaduras y/o reemplazo de tramos en mal estado</t>
  </si>
  <si>
    <t>Limpieza interior de canales, inlcuye recolección y bote</t>
  </si>
  <si>
    <t>Pintura en aceite para puertas, ambas caras, incluye previo lijado de las superficies</t>
  </si>
  <si>
    <t>Pintura en aceite para ventanas y rejas, ambas caras, incluye limpieza de vidrios,  balcones,  previo lijado de las superficies</t>
  </si>
  <si>
    <t xml:space="preserve">Pintura en aceite para puertas ambas caras, inlcuye balcones, incluye previo lijado de las superficies
</t>
  </si>
  <si>
    <t>Pintura en aceite para ventanas y balcones, ambas caras, incluye limpieza de vidrios</t>
  </si>
  <si>
    <t>Pintura en koraza para fachada del Paraninfo a dos manos, de acuerdo a colores determinados, incluye resanes, estuco en los sitios que se requiera, andamaios y equipo para trabajo en alturas.</t>
  </si>
  <si>
    <t>AUI 25%</t>
  </si>
  <si>
    <t>Protección acrílica para portalones en piedra, utilizando sika 101 y emulsión</t>
  </si>
  <si>
    <t>Febrero 10 de  2010</t>
  </si>
  <si>
    <t>Pintura  en aceite de canales y bajantes</t>
  </si>
  <si>
    <t>Pintura en barnez para puertas exteriores, ambas caras, incluye previo lijado de las superficies</t>
  </si>
  <si>
    <t>Pintura en barnez para ventanas incluye rejas, ambas caras, incluye previo lijado de las superficies</t>
  </si>
  <si>
    <t>Pintura en aceite  de canales y bajantes</t>
  </si>
  <si>
    <t>Pintura en aceite para ventanas incluye rejas, ambas caras,  rejas y  previo lijado de las superficies</t>
  </si>
  <si>
    <t>Protección acrílica para portalenes en piedra, utilizando skia 101 y emulsión</t>
  </si>
  <si>
    <t>Pintura en barnez para ventanas incluye rejas, ambas caras,  previo lijado de las superficies</t>
  </si>
  <si>
    <t>Febrero   10 de  2010</t>
  </si>
  <si>
    <t>reparación de piso similar al existente</t>
  </si>
  <si>
    <t>Febrero10 de 2010</t>
  </si>
  <si>
    <t>Febrero  10  de  2010</t>
  </si>
  <si>
    <t>Rasqueteo de muros para retirar las capas de cal existentes</t>
  </si>
  <si>
    <t>ING. VICTOR HUGO RODRIGUEZ LOPEZ</t>
  </si>
  <si>
    <t>Profesional Universitario</t>
  </si>
  <si>
    <t>Area de Edificios, Construcción y Mantenimiento</t>
  </si>
  <si>
    <t>Reparación de aleros en mortero 1:3, incluye demolicion de repellos en mal estado, instalacion de malla con vena, andamios y equipo de seguridad industrial,  altura promedio 9 metros</t>
  </si>
  <si>
    <t>RESUMEN PARA EL  ENLUCIMIENTO DE FACHADAS EDIFICIOS DEL SECTOR HISTORICO</t>
  </si>
  <si>
    <t>Pintura en koraza 3 manos de muros y cornizas, incluye resanes, repellos, estuco en partes que sea necesario ,andamios y equipo de seguridad industrial.</t>
  </si>
  <si>
    <t>Pintura  en vinilo a 3 manos de muros interiores, incluye resanes, repellos, estuco en partes que sea necesario ,andamios y equipo de seguridad industrial.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</si>
</sst>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C$&quot;#,##0_);\(&quot;C$&quot;#,##0\)"/>
    <numFmt numFmtId="173" formatCode="&quot;C$&quot;#,##0_);[Red]\(&quot;C$&quot;#,##0\)"/>
    <numFmt numFmtId="174" formatCode="&quot;C$&quot;#,##0.00_);\(&quot;C$&quot;#,##0.00\)"/>
    <numFmt numFmtId="175" formatCode="&quot;C$&quot;#,##0.00_);[Red]\(&quot;C$&quot;#,##0.00\)"/>
    <numFmt numFmtId="176" formatCode="_(&quot;C$&quot;* #,##0_);_(&quot;C$&quot;* \(#,##0\);_(&quot;C$&quot;* &quot;-&quot;_);_(@_)"/>
    <numFmt numFmtId="177" formatCode="_(* #,##0_);_(* \(#,##0\);_(* &quot;-&quot;_);_(@_)"/>
    <numFmt numFmtId="178" formatCode="_(&quot;C$&quot;* #,##0.00_);_(&quot;C$&quot;* \(#,##0.00\);_(&quot;C$&quot;* &quot;-&quot;??_);_(@_)"/>
    <numFmt numFmtId="179" formatCode="_(* #,##0.00_);_(* \(#,##0.00\);_(* &quot;-&quot;??_);_(@_)"/>
    <numFmt numFmtId="180" formatCode="#,##0.0"/>
  </numFmts>
  <fonts count="45">
    <font>
      <sz val="10"/>
      <name val="Arial"/>
      <family val="0"/>
    </font>
    <font>
      <b/>
      <i/>
      <sz val="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justify"/>
    </xf>
    <xf numFmtId="0" fontId="5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right"/>
    </xf>
    <xf numFmtId="0" fontId="0" fillId="0" borderId="0" xfId="0" applyFont="1" applyAlignment="1">
      <alignment horizontal="justify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4" fontId="3" fillId="0" borderId="0" xfId="0" applyNumberFormat="1" applyFont="1" applyAlignment="1">
      <alignment/>
    </xf>
    <xf numFmtId="0" fontId="0" fillId="0" borderId="0" xfId="0" applyFont="1" applyAlignment="1">
      <alignment horizontal="centerContinuous"/>
    </xf>
    <xf numFmtId="49" fontId="4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49" fontId="4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justify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0" xfId="0" applyFont="1" applyAlignment="1">
      <alignment horizontal="center"/>
    </xf>
    <xf numFmtId="0" fontId="10" fillId="0" borderId="10" xfId="0" applyFont="1" applyBorder="1" applyAlignment="1">
      <alignment/>
    </xf>
    <xf numFmtId="0" fontId="9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justify" wrapText="1"/>
    </xf>
    <xf numFmtId="0" fontId="3" fillId="0" borderId="10" xfId="0" applyFont="1" applyBorder="1" applyAlignment="1">
      <alignment horizontal="justify" wrapText="1"/>
    </xf>
    <xf numFmtId="0" fontId="10" fillId="0" borderId="10" xfId="0" applyFont="1" applyBorder="1" applyAlignment="1">
      <alignment horizontal="center"/>
    </xf>
    <xf numFmtId="4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4" fontId="1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justify"/>
    </xf>
    <xf numFmtId="4" fontId="0" fillId="0" borderId="1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10" fillId="0" borderId="10" xfId="0" applyFont="1" applyBorder="1" applyAlignment="1">
      <alignment horizontal="justify"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1</xdr:col>
      <xdr:colOff>638175</xdr:colOff>
      <xdr:row>4</xdr:row>
      <xdr:rowOff>0</xdr:rowOff>
    </xdr:to>
    <xdr:pic>
      <xdr:nvPicPr>
        <xdr:cNvPr id="1" name="Picture 1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0"/>
          <a:ext cx="6191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4</xdr:row>
      <xdr:rowOff>0</xdr:rowOff>
    </xdr:to>
    <xdr:pic>
      <xdr:nvPicPr>
        <xdr:cNvPr id="2" name="Picture 2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0"/>
          <a:ext cx="6191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1</xdr:col>
      <xdr:colOff>638175</xdr:colOff>
      <xdr:row>4</xdr:row>
      <xdr:rowOff>0</xdr:rowOff>
    </xdr:to>
    <xdr:pic>
      <xdr:nvPicPr>
        <xdr:cNvPr id="1" name="Picture 2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0"/>
          <a:ext cx="6191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0</xdr:col>
      <xdr:colOff>0</xdr:colOff>
      <xdr:row>4</xdr:row>
      <xdr:rowOff>9525</xdr:rowOff>
    </xdr:to>
    <xdr:pic>
      <xdr:nvPicPr>
        <xdr:cNvPr id="1" name="Picture 1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4</xdr:row>
      <xdr:rowOff>0</xdr:rowOff>
    </xdr:to>
    <xdr:pic>
      <xdr:nvPicPr>
        <xdr:cNvPr id="2" name="Picture 5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0"/>
          <a:ext cx="6191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4</xdr:row>
      <xdr:rowOff>19050</xdr:rowOff>
    </xdr:to>
    <xdr:pic>
      <xdr:nvPicPr>
        <xdr:cNvPr id="1" name="Picture 1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45</xdr:row>
      <xdr:rowOff>19050</xdr:rowOff>
    </xdr:to>
    <xdr:pic>
      <xdr:nvPicPr>
        <xdr:cNvPr id="2" name="Picture 2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4875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4</xdr:row>
      <xdr:rowOff>0</xdr:rowOff>
    </xdr:to>
    <xdr:pic>
      <xdr:nvPicPr>
        <xdr:cNvPr id="3" name="Picture 3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0"/>
          <a:ext cx="6191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9525</xdr:rowOff>
    </xdr:from>
    <xdr:to>
      <xdr:col>1</xdr:col>
      <xdr:colOff>638175</xdr:colOff>
      <xdr:row>4</xdr:row>
      <xdr:rowOff>47625</xdr:rowOff>
    </xdr:to>
    <xdr:pic>
      <xdr:nvPicPr>
        <xdr:cNvPr id="1" name="Picture 1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9525"/>
          <a:ext cx="619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4</xdr:row>
      <xdr:rowOff>38100</xdr:rowOff>
    </xdr:to>
    <xdr:pic>
      <xdr:nvPicPr>
        <xdr:cNvPr id="1" name="Picture 1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4</xdr:row>
      <xdr:rowOff>38100</xdr:rowOff>
    </xdr:to>
    <xdr:pic>
      <xdr:nvPicPr>
        <xdr:cNvPr id="2" name="Picture 2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9525</xdr:rowOff>
    </xdr:from>
    <xdr:to>
      <xdr:col>1</xdr:col>
      <xdr:colOff>638175</xdr:colOff>
      <xdr:row>4</xdr:row>
      <xdr:rowOff>47625</xdr:rowOff>
    </xdr:to>
    <xdr:pic>
      <xdr:nvPicPr>
        <xdr:cNvPr id="3" name="Picture 3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9525"/>
          <a:ext cx="619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4</xdr:row>
      <xdr:rowOff>38100</xdr:rowOff>
    </xdr:to>
    <xdr:pic>
      <xdr:nvPicPr>
        <xdr:cNvPr id="1" name="Picture 1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9525</xdr:rowOff>
    </xdr:from>
    <xdr:to>
      <xdr:col>1</xdr:col>
      <xdr:colOff>638175</xdr:colOff>
      <xdr:row>4</xdr:row>
      <xdr:rowOff>47625</xdr:rowOff>
    </xdr:to>
    <xdr:pic>
      <xdr:nvPicPr>
        <xdr:cNvPr id="2" name="Picture 2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9525"/>
          <a:ext cx="619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2" name="Picture 2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552450</xdr:colOff>
      <xdr:row>1</xdr:row>
      <xdr:rowOff>19050</xdr:rowOff>
    </xdr:from>
    <xdr:to>
      <xdr:col>1</xdr:col>
      <xdr:colOff>609600</xdr:colOff>
      <xdr:row>5</xdr:row>
      <xdr:rowOff>57150</xdr:rowOff>
    </xdr:to>
    <xdr:pic>
      <xdr:nvPicPr>
        <xdr:cNvPr id="3" name="Picture 3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80975"/>
          <a:ext cx="619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4"/>
  <sheetViews>
    <sheetView tabSelected="1" zoomScalePageLayoutView="0" workbookViewId="0" topLeftCell="A1">
      <selection activeCell="F22" sqref="F22:F26"/>
    </sheetView>
  </sheetViews>
  <sheetFormatPr defaultColWidth="11.421875" defaultRowHeight="12.75"/>
  <cols>
    <col min="1" max="1" width="5.8515625" style="23" customWidth="1"/>
    <col min="2" max="2" width="36.7109375" style="23" customWidth="1"/>
    <col min="3" max="3" width="7.00390625" style="23" bestFit="1" customWidth="1"/>
    <col min="4" max="4" width="11.421875" style="22" customWidth="1"/>
    <col min="5" max="5" width="16.8515625" style="23" customWidth="1"/>
    <col min="6" max="6" width="19.28125" style="23" customWidth="1"/>
  </cols>
  <sheetData>
    <row r="1" spans="2:4" ht="12.75">
      <c r="B1" s="1" t="s">
        <v>0</v>
      </c>
      <c r="C1" s="1"/>
      <c r="D1" s="2"/>
    </row>
    <row r="2" spans="2:4" ht="12.75">
      <c r="B2" s="1" t="s">
        <v>1</v>
      </c>
      <c r="C2" s="1"/>
      <c r="D2" s="2"/>
    </row>
    <row r="3" spans="2:4" ht="12.75">
      <c r="B3" s="1" t="s">
        <v>2</v>
      </c>
      <c r="C3" s="1"/>
      <c r="D3" s="2"/>
    </row>
    <row r="4" spans="2:3" ht="12.75">
      <c r="B4" s="1" t="s">
        <v>3</v>
      </c>
      <c r="C4" s="1"/>
    </row>
    <row r="5" spans="2:3" ht="12.75">
      <c r="B5" s="1"/>
      <c r="C5" s="1"/>
    </row>
    <row r="6" spans="1:6" ht="12.75">
      <c r="A6" s="16" t="s">
        <v>23</v>
      </c>
      <c r="B6" s="3"/>
      <c r="C6" s="3"/>
      <c r="D6" s="3"/>
      <c r="E6" s="3"/>
      <c r="F6" s="3"/>
    </row>
    <row r="7" spans="1:6" ht="12.75">
      <c r="A7" s="16" t="s">
        <v>14</v>
      </c>
      <c r="B7" s="3"/>
      <c r="C7" s="3"/>
      <c r="D7" s="3"/>
      <c r="E7" s="3"/>
      <c r="F7" s="3"/>
    </row>
    <row r="8" spans="1:6" ht="12.75">
      <c r="A8" s="15"/>
      <c r="B8" s="17"/>
      <c r="C8" s="17"/>
      <c r="D8" s="17"/>
      <c r="E8" s="70" t="s">
        <v>46</v>
      </c>
      <c r="F8" s="70"/>
    </row>
    <row r="9" spans="1:6" ht="12.75">
      <c r="A9" s="4" t="s">
        <v>4</v>
      </c>
      <c r="B9" s="4" t="s">
        <v>5</v>
      </c>
      <c r="C9" s="4" t="s">
        <v>11</v>
      </c>
      <c r="D9" s="4" t="s">
        <v>10</v>
      </c>
      <c r="E9" s="8" t="s">
        <v>6</v>
      </c>
      <c r="F9" s="8" t="s">
        <v>7</v>
      </c>
    </row>
    <row r="10" spans="1:6" ht="25.5">
      <c r="A10" s="59">
        <v>1</v>
      </c>
      <c r="B10" s="53" t="s">
        <v>74</v>
      </c>
      <c r="C10" s="59" t="s">
        <v>8</v>
      </c>
      <c r="D10" s="60">
        <v>2376</v>
      </c>
      <c r="E10" s="61">
        <v>2093</v>
      </c>
      <c r="F10" s="61">
        <f>+E10*D10</f>
        <v>4972968</v>
      </c>
    </row>
    <row r="11" spans="1:6" ht="63.75">
      <c r="A11" s="59">
        <v>2</v>
      </c>
      <c r="B11" s="53" t="s">
        <v>47</v>
      </c>
      <c r="C11" s="59" t="s">
        <v>8</v>
      </c>
      <c r="D11" s="60">
        <v>2376</v>
      </c>
      <c r="E11" s="61">
        <v>4232</v>
      </c>
      <c r="F11" s="61">
        <f aca="true" t="shared" si="0" ref="F11:F21">+E11*D11</f>
        <v>10055232</v>
      </c>
    </row>
    <row r="12" spans="1:6" ht="76.5">
      <c r="A12" s="59">
        <v>3</v>
      </c>
      <c r="B12" s="53" t="s">
        <v>59</v>
      </c>
      <c r="C12" s="59" t="s">
        <v>8</v>
      </c>
      <c r="D12" s="60">
        <v>156</v>
      </c>
      <c r="E12" s="61">
        <v>8550</v>
      </c>
      <c r="F12" s="61">
        <f t="shared" si="0"/>
        <v>1333800</v>
      </c>
    </row>
    <row r="13" spans="1:6" ht="51">
      <c r="A13" s="59">
        <v>4</v>
      </c>
      <c r="B13" s="53" t="s">
        <v>57</v>
      </c>
      <c r="C13" s="59" t="s">
        <v>11</v>
      </c>
      <c r="D13" s="60">
        <v>29</v>
      </c>
      <c r="E13" s="61">
        <v>37632</v>
      </c>
      <c r="F13" s="61">
        <f t="shared" si="0"/>
        <v>1091328</v>
      </c>
    </row>
    <row r="14" spans="1:6" ht="38.25">
      <c r="A14" s="59">
        <v>5</v>
      </c>
      <c r="B14" s="53" t="s">
        <v>58</v>
      </c>
      <c r="C14" s="59" t="s">
        <v>11</v>
      </c>
      <c r="D14" s="60">
        <v>69</v>
      </c>
      <c r="E14" s="61">
        <v>28851</v>
      </c>
      <c r="F14" s="61">
        <f t="shared" si="0"/>
        <v>1990719</v>
      </c>
    </row>
    <row r="15" spans="1:6" ht="12.75">
      <c r="A15" s="59">
        <v>6</v>
      </c>
      <c r="B15" s="53" t="s">
        <v>48</v>
      </c>
      <c r="C15" s="59" t="s">
        <v>12</v>
      </c>
      <c r="D15" s="60">
        <v>395</v>
      </c>
      <c r="E15" s="61">
        <v>2672</v>
      </c>
      <c r="F15" s="61">
        <f t="shared" si="0"/>
        <v>1055440</v>
      </c>
    </row>
    <row r="16" spans="1:6" ht="63.75">
      <c r="A16" s="59">
        <v>7</v>
      </c>
      <c r="B16" s="62" t="s">
        <v>78</v>
      </c>
      <c r="C16" s="59" t="s">
        <v>8</v>
      </c>
      <c r="D16" s="63">
        <v>25</v>
      </c>
      <c r="E16" s="61">
        <f>17656+7225</f>
        <v>24881</v>
      </c>
      <c r="F16" s="61">
        <f t="shared" si="0"/>
        <v>622025</v>
      </c>
    </row>
    <row r="17" spans="1:6" ht="38.25">
      <c r="A17" s="59">
        <v>8</v>
      </c>
      <c r="B17" s="62" t="s">
        <v>51</v>
      </c>
      <c r="C17" s="59" t="s">
        <v>12</v>
      </c>
      <c r="D17" s="63">
        <v>320</v>
      </c>
      <c r="E17" s="61">
        <v>850</v>
      </c>
      <c r="F17" s="61">
        <f t="shared" si="0"/>
        <v>272000</v>
      </c>
    </row>
    <row r="18" spans="1:6" ht="25.5">
      <c r="A18" s="59">
        <v>9</v>
      </c>
      <c r="B18" s="62" t="s">
        <v>61</v>
      </c>
      <c r="C18" s="59" t="s">
        <v>11</v>
      </c>
      <c r="D18" s="63">
        <v>3</v>
      </c>
      <c r="E18" s="61">
        <v>90000</v>
      </c>
      <c r="F18" s="61">
        <f t="shared" si="0"/>
        <v>270000</v>
      </c>
    </row>
    <row r="19" spans="1:6" ht="38.25">
      <c r="A19" s="59">
        <v>10</v>
      </c>
      <c r="B19" s="62" t="s">
        <v>53</v>
      </c>
      <c r="C19" s="59" t="s">
        <v>9</v>
      </c>
      <c r="D19" s="63">
        <v>1</v>
      </c>
      <c r="E19" s="61">
        <v>350000</v>
      </c>
      <c r="F19" s="61">
        <f t="shared" si="0"/>
        <v>350000</v>
      </c>
    </row>
    <row r="20" spans="1:6" ht="25.5">
      <c r="A20" s="59">
        <v>11</v>
      </c>
      <c r="B20" s="62" t="s">
        <v>54</v>
      </c>
      <c r="C20" s="59" t="s">
        <v>12</v>
      </c>
      <c r="D20" s="63">
        <v>395</v>
      </c>
      <c r="E20" s="61">
        <v>800</v>
      </c>
      <c r="F20" s="61">
        <f t="shared" si="0"/>
        <v>316000</v>
      </c>
    </row>
    <row r="21" spans="1:6" s="23" customFormat="1" ht="12.75">
      <c r="A21" s="59">
        <v>12</v>
      </c>
      <c r="B21" s="53" t="s">
        <v>13</v>
      </c>
      <c r="C21" s="59" t="s">
        <v>9</v>
      </c>
      <c r="D21" s="60">
        <v>1</v>
      </c>
      <c r="E21" s="61">
        <v>150000</v>
      </c>
      <c r="F21" s="61">
        <f t="shared" si="0"/>
        <v>150000</v>
      </c>
    </row>
    <row r="22" spans="1:6" ht="15">
      <c r="A22" s="6"/>
      <c r="B22" s="54" t="s">
        <v>33</v>
      </c>
      <c r="C22" s="55"/>
      <c r="D22" s="55"/>
      <c r="E22" s="56"/>
      <c r="F22" s="56">
        <f>SUM(F10:F21)</f>
        <v>22479512</v>
      </c>
    </row>
    <row r="23" spans="1:6" s="27" customFormat="1" ht="15">
      <c r="A23" s="32"/>
      <c r="B23" s="54" t="s">
        <v>60</v>
      </c>
      <c r="C23" s="55"/>
      <c r="D23" s="57"/>
      <c r="E23" s="58"/>
      <c r="F23" s="58">
        <f>+F22*0.25</f>
        <v>5619878</v>
      </c>
    </row>
    <row r="24" spans="1:6" s="27" customFormat="1" ht="14.25" customHeight="1">
      <c r="A24" s="32"/>
      <c r="B24" s="54" t="s">
        <v>34</v>
      </c>
      <c r="C24" s="55"/>
      <c r="D24" s="57"/>
      <c r="E24" s="58"/>
      <c r="F24" s="58">
        <f>+F23+F22</f>
        <v>28099390</v>
      </c>
    </row>
    <row r="25" spans="1:6" s="27" customFormat="1" ht="15">
      <c r="A25" s="32"/>
      <c r="B25" s="54" t="s">
        <v>35</v>
      </c>
      <c r="C25" s="55"/>
      <c r="D25" s="57"/>
      <c r="E25" s="58"/>
      <c r="F25" s="58">
        <f>+(F22*0.05)*0.16</f>
        <v>179836.09600000002</v>
      </c>
    </row>
    <row r="26" spans="1:6" s="27" customFormat="1" ht="15">
      <c r="A26" s="33"/>
      <c r="B26" s="54" t="s">
        <v>36</v>
      </c>
      <c r="C26" s="55"/>
      <c r="D26" s="57"/>
      <c r="E26" s="58"/>
      <c r="F26" s="58">
        <f>+F25+F24</f>
        <v>28279226.096</v>
      </c>
    </row>
    <row r="27" spans="1:6" ht="12.75">
      <c r="A27" s="13"/>
      <c r="B27" s="18"/>
      <c r="C27" s="22"/>
      <c r="D27" s="14"/>
      <c r="E27" s="19"/>
      <c r="F27" s="19"/>
    </row>
    <row r="28" spans="1:6" s="26" customFormat="1" ht="12.75">
      <c r="A28" s="28"/>
      <c r="B28" s="23"/>
      <c r="C28" s="29"/>
      <c r="D28" s="10"/>
      <c r="E28" s="10"/>
      <c r="F28" s="30"/>
    </row>
    <row r="29" spans="1:6" ht="12.75">
      <c r="A29" s="13"/>
      <c r="B29" s="12"/>
      <c r="C29" s="24"/>
      <c r="D29" s="12"/>
      <c r="E29" s="12"/>
      <c r="F29" s="18"/>
    </row>
    <row r="30" spans="1:6" ht="12.75">
      <c r="A30" s="13"/>
      <c r="B30" s="12"/>
      <c r="C30" s="25"/>
      <c r="D30" s="14"/>
      <c r="E30" s="14"/>
      <c r="F30" s="18"/>
    </row>
    <row r="31" spans="1:6" ht="12.75">
      <c r="A31" s="13"/>
      <c r="B31" s="12"/>
      <c r="C31" s="25"/>
      <c r="D31" s="14"/>
      <c r="E31" s="14"/>
      <c r="F31" s="18"/>
    </row>
    <row r="32" spans="2:3" ht="12.75">
      <c r="B32" s="18" t="s">
        <v>75</v>
      </c>
      <c r="C32" s="22"/>
    </row>
    <row r="33" spans="2:3" ht="12.75">
      <c r="B33" s="21" t="s">
        <v>76</v>
      </c>
      <c r="C33" s="22"/>
    </row>
    <row r="34" spans="1:6" ht="12.75">
      <c r="A34" s="37"/>
      <c r="B34" s="23" t="s">
        <v>77</v>
      </c>
      <c r="C34" s="38"/>
      <c r="D34" s="39"/>
      <c r="E34" s="40"/>
      <c r="F34" s="40"/>
    </row>
    <row r="35" spans="1:6" ht="12.75">
      <c r="A35" s="37"/>
      <c r="B35" s="27"/>
      <c r="C35" s="38"/>
      <c r="D35" s="39"/>
      <c r="E35" s="40"/>
      <c r="F35" s="40"/>
    </row>
    <row r="36" spans="1:6" ht="12.75">
      <c r="A36" s="37"/>
      <c r="B36" s="27"/>
      <c r="C36" s="38"/>
      <c r="D36" s="39"/>
      <c r="E36" s="40"/>
      <c r="F36" s="40"/>
    </row>
    <row r="37" spans="1:6" ht="12.75">
      <c r="A37" s="37"/>
      <c r="B37" s="41"/>
      <c r="C37" s="38"/>
      <c r="D37" s="42"/>
      <c r="E37" s="40"/>
      <c r="F37" s="40"/>
    </row>
    <row r="38" spans="1:6" ht="12.75">
      <c r="A38" s="37"/>
      <c r="B38" s="41"/>
      <c r="C38" s="38"/>
      <c r="D38" s="42"/>
      <c r="E38" s="40"/>
      <c r="F38" s="40"/>
    </row>
    <row r="39" spans="1:6" ht="12.75">
      <c r="A39" s="37"/>
      <c r="B39" s="41"/>
      <c r="C39" s="38"/>
      <c r="D39" s="42"/>
      <c r="E39" s="40"/>
      <c r="F39" s="40"/>
    </row>
    <row r="40" spans="1:6" ht="12.75">
      <c r="A40" s="37"/>
      <c r="B40" s="41"/>
      <c r="C40" s="38"/>
      <c r="D40" s="42"/>
      <c r="E40" s="40"/>
      <c r="F40" s="40"/>
    </row>
    <row r="41" spans="1:6" ht="12.75">
      <c r="A41" s="37"/>
      <c r="B41" s="12"/>
      <c r="C41" s="38"/>
      <c r="D41" s="42"/>
      <c r="E41" s="40"/>
      <c r="F41" s="40"/>
    </row>
    <row r="42" spans="1:6" ht="12.75">
      <c r="A42" s="37"/>
      <c r="B42" s="12"/>
      <c r="C42" s="38"/>
      <c r="D42" s="42"/>
      <c r="E42" s="40"/>
      <c r="F42" s="40"/>
    </row>
    <row r="43" spans="1:6" ht="12.75">
      <c r="A43" s="39"/>
      <c r="B43" s="10"/>
      <c r="C43" s="43"/>
      <c r="D43" s="36"/>
      <c r="E43" s="12"/>
      <c r="F43" s="44"/>
    </row>
    <row r="44" spans="2:3" ht="12.75">
      <c r="B44" s="21"/>
      <c r="C44" s="22"/>
    </row>
    <row r="45" spans="2:3" ht="12.75">
      <c r="B45" s="21"/>
      <c r="C45" s="22"/>
    </row>
    <row r="46" spans="2:3" ht="12.75">
      <c r="B46" s="21"/>
      <c r="C46" s="22"/>
    </row>
    <row r="47" spans="2:3" ht="12.75">
      <c r="B47" s="21"/>
      <c r="C47" s="22"/>
    </row>
    <row r="48" spans="2:3" ht="12.75">
      <c r="B48" s="21"/>
      <c r="C48" s="22"/>
    </row>
    <row r="49" spans="2:3" ht="12.75">
      <c r="B49" s="21"/>
      <c r="C49" s="22"/>
    </row>
    <row r="50" spans="2:3" ht="12.75">
      <c r="B50" s="21"/>
      <c r="C50" s="22"/>
    </row>
    <row r="51" spans="2:3" ht="12.75">
      <c r="B51" s="21"/>
      <c r="C51" s="22"/>
    </row>
    <row r="52" spans="2:3" ht="12.75">
      <c r="B52" s="21"/>
      <c r="C52" s="22"/>
    </row>
    <row r="53" spans="2:3" ht="12.75">
      <c r="B53" s="21"/>
      <c r="C53" s="22"/>
    </row>
    <row r="54" spans="2:3" ht="12.75">
      <c r="B54" s="21"/>
      <c r="C54" s="22"/>
    </row>
    <row r="55" spans="2:3" ht="12.75">
      <c r="B55" s="21"/>
      <c r="C55" s="22"/>
    </row>
    <row r="56" spans="2:3" ht="12.75">
      <c r="B56" s="21"/>
      <c r="C56" s="22"/>
    </row>
    <row r="57" spans="2:3" ht="12.75">
      <c r="B57" s="21"/>
      <c r="C57" s="22"/>
    </row>
    <row r="58" spans="2:3" ht="12.75">
      <c r="B58" s="21"/>
      <c r="C58" s="22"/>
    </row>
    <row r="59" spans="2:3" ht="12.75">
      <c r="B59" s="21"/>
      <c r="C59" s="22"/>
    </row>
    <row r="60" spans="2:3" ht="12.75">
      <c r="B60" s="21"/>
      <c r="C60" s="22"/>
    </row>
    <row r="61" spans="2:3" ht="12.75">
      <c r="B61" s="21"/>
      <c r="C61" s="22"/>
    </row>
    <row r="62" spans="2:3" ht="12.75">
      <c r="B62" s="21"/>
      <c r="C62" s="22"/>
    </row>
    <row r="63" spans="2:3" ht="12.75">
      <c r="B63" s="21"/>
      <c r="C63" s="22"/>
    </row>
    <row r="64" spans="2:3" ht="12.75">
      <c r="B64" s="21"/>
      <c r="C64" s="22"/>
    </row>
    <row r="65" spans="2:3" ht="12.75">
      <c r="B65" s="21"/>
      <c r="C65" s="22"/>
    </row>
    <row r="66" spans="2:3" ht="12.75">
      <c r="B66" s="21"/>
      <c r="C66" s="22"/>
    </row>
    <row r="67" spans="2:3" ht="12.75">
      <c r="B67" s="21"/>
      <c r="C67" s="22"/>
    </row>
    <row r="68" spans="2:3" ht="12.75">
      <c r="B68" s="21"/>
      <c r="C68" s="22"/>
    </row>
    <row r="69" spans="2:3" ht="12.75">
      <c r="B69" s="21"/>
      <c r="C69" s="22"/>
    </row>
    <row r="70" spans="2:3" ht="12.75">
      <c r="B70" s="21"/>
      <c r="C70" s="22"/>
    </row>
    <row r="71" spans="2:3" ht="12.75">
      <c r="B71" s="21"/>
      <c r="C71" s="22"/>
    </row>
    <row r="72" spans="2:3" ht="12.75">
      <c r="B72" s="21"/>
      <c r="C72" s="22"/>
    </row>
    <row r="73" spans="2:3" ht="12.75">
      <c r="B73" s="21"/>
      <c r="C73" s="22"/>
    </row>
    <row r="74" spans="2:3" ht="12.75">
      <c r="B74" s="21"/>
      <c r="C74" s="22"/>
    </row>
    <row r="75" spans="2:3" ht="12.75">
      <c r="B75" s="21"/>
      <c r="C75" s="22"/>
    </row>
    <row r="76" spans="2:3" ht="12.75">
      <c r="B76" s="21"/>
      <c r="C76" s="22"/>
    </row>
    <row r="77" spans="2:3" ht="12.75">
      <c r="B77" s="21"/>
      <c r="C77" s="22"/>
    </row>
    <row r="78" spans="2:3" ht="12.75">
      <c r="B78" s="21"/>
      <c r="C78" s="22"/>
    </row>
    <row r="79" spans="2:3" ht="12.75">
      <c r="B79" s="21"/>
      <c r="C79" s="22"/>
    </row>
    <row r="80" spans="2:3" ht="12.75">
      <c r="B80" s="21"/>
      <c r="C80" s="22"/>
    </row>
    <row r="81" spans="2:3" ht="12.75">
      <c r="B81" s="21"/>
      <c r="C81" s="22"/>
    </row>
    <row r="82" spans="2:3" ht="12.75">
      <c r="B82" s="21"/>
      <c r="C82" s="22"/>
    </row>
    <row r="83" spans="2:3" ht="12.75">
      <c r="B83" s="21"/>
      <c r="C83" s="22"/>
    </row>
    <row r="84" spans="2:3" ht="12.75">
      <c r="B84" s="21"/>
      <c r="C84" s="22"/>
    </row>
    <row r="85" spans="2:3" ht="12.75">
      <c r="B85" s="21"/>
      <c r="C85" s="22"/>
    </row>
    <row r="86" spans="2:3" ht="12.75">
      <c r="B86" s="21"/>
      <c r="C86" s="22"/>
    </row>
    <row r="87" spans="2:3" ht="12.75">
      <c r="B87" s="21"/>
      <c r="C87" s="22"/>
    </row>
    <row r="88" spans="2:3" ht="12.75">
      <c r="B88" s="21"/>
      <c r="C88" s="22"/>
    </row>
    <row r="89" spans="2:3" ht="12.75">
      <c r="B89" s="21"/>
      <c r="C89" s="22"/>
    </row>
    <row r="90" spans="2:3" ht="12.75">
      <c r="B90" s="21"/>
      <c r="C90" s="22"/>
    </row>
    <row r="91" spans="2:3" ht="12.75">
      <c r="B91" s="21"/>
      <c r="C91" s="22"/>
    </row>
    <row r="92" spans="2:3" ht="12.75">
      <c r="B92" s="21"/>
      <c r="C92" s="22"/>
    </row>
    <row r="93" spans="2:3" ht="12.75">
      <c r="B93" s="21"/>
      <c r="C93" s="22"/>
    </row>
    <row r="94" spans="2:3" ht="12.75">
      <c r="B94" s="21"/>
      <c r="C94" s="22"/>
    </row>
    <row r="95" spans="2:3" ht="12.75">
      <c r="B95" s="21"/>
      <c r="C95" s="22"/>
    </row>
    <row r="96" spans="2:3" ht="12.75">
      <c r="B96" s="21"/>
      <c r="C96" s="22"/>
    </row>
    <row r="97" spans="2:3" ht="12.75">
      <c r="B97" s="21"/>
      <c r="C97" s="22"/>
    </row>
    <row r="98" spans="2:3" ht="12.75">
      <c r="B98" s="21"/>
      <c r="C98" s="22"/>
    </row>
    <row r="99" spans="2:3" ht="12.75">
      <c r="B99" s="21"/>
      <c r="C99" s="22"/>
    </row>
    <row r="100" spans="2:3" ht="12.75">
      <c r="B100" s="21"/>
      <c r="C100" s="22"/>
    </row>
    <row r="101" spans="2:3" ht="12.75">
      <c r="B101" s="21"/>
      <c r="C101" s="22"/>
    </row>
    <row r="102" spans="2:3" ht="12.75">
      <c r="B102" s="21"/>
      <c r="C102" s="22"/>
    </row>
    <row r="103" spans="2:3" ht="12.75">
      <c r="B103" s="21"/>
      <c r="C103" s="22"/>
    </row>
    <row r="104" spans="2:3" ht="12.75">
      <c r="B104" s="21"/>
      <c r="C104" s="22"/>
    </row>
    <row r="105" spans="2:3" ht="12.75">
      <c r="B105" s="21"/>
      <c r="C105" s="22"/>
    </row>
    <row r="106" spans="2:3" ht="12.75">
      <c r="B106" s="21"/>
      <c r="C106" s="22"/>
    </row>
    <row r="107" spans="2:3" ht="12.75">
      <c r="B107" s="21"/>
      <c r="C107" s="22"/>
    </row>
    <row r="108" spans="2:3" ht="12.75">
      <c r="B108" s="21"/>
      <c r="C108" s="22"/>
    </row>
    <row r="109" spans="2:3" ht="12.75">
      <c r="B109" s="21"/>
      <c r="C109" s="22"/>
    </row>
    <row r="110" spans="2:3" ht="12.75">
      <c r="B110" s="21"/>
      <c r="C110" s="22"/>
    </row>
    <row r="111" spans="2:3" ht="12.75">
      <c r="B111" s="21"/>
      <c r="C111" s="22"/>
    </row>
    <row r="112" spans="2:3" ht="12.75">
      <c r="B112" s="21"/>
      <c r="C112" s="22"/>
    </row>
    <row r="113" spans="2:3" ht="12.75">
      <c r="B113" s="21"/>
      <c r="C113" s="22"/>
    </row>
    <row r="114" spans="2:3" ht="12.75">
      <c r="B114" s="21"/>
      <c r="C114" s="22"/>
    </row>
    <row r="115" spans="2:3" ht="12.75">
      <c r="B115" s="21"/>
      <c r="C115" s="22"/>
    </row>
    <row r="116" spans="2:3" ht="12.75">
      <c r="B116" s="21"/>
      <c r="C116" s="22"/>
    </row>
    <row r="117" spans="2:3" ht="12.75">
      <c r="B117" s="21"/>
      <c r="C117" s="22"/>
    </row>
    <row r="118" spans="2:3" ht="12.75">
      <c r="B118" s="21"/>
      <c r="C118" s="22"/>
    </row>
    <row r="119" spans="2:3" ht="12.75">
      <c r="B119" s="21"/>
      <c r="C119" s="22"/>
    </row>
    <row r="120" spans="2:3" ht="12.75">
      <c r="B120" s="21"/>
      <c r="C120" s="22"/>
    </row>
    <row r="121" spans="2:3" ht="12.75">
      <c r="B121" s="21"/>
      <c r="C121" s="22"/>
    </row>
    <row r="122" spans="2:3" ht="12.75">
      <c r="B122" s="21"/>
      <c r="C122" s="22"/>
    </row>
    <row r="123" spans="2:3" ht="12.75">
      <c r="B123" s="21"/>
      <c r="C123" s="22"/>
    </row>
    <row r="124" spans="2:3" ht="12.75">
      <c r="B124" s="21"/>
      <c r="C124" s="22"/>
    </row>
    <row r="125" spans="2:3" ht="12.75">
      <c r="B125" s="21"/>
      <c r="C125" s="22"/>
    </row>
    <row r="126" spans="2:3" ht="12.75">
      <c r="B126" s="21"/>
      <c r="C126" s="22"/>
    </row>
    <row r="127" spans="2:3" ht="12.75">
      <c r="B127" s="21"/>
      <c r="C127" s="21"/>
    </row>
    <row r="128" spans="2:3" ht="12.75">
      <c r="B128" s="21"/>
      <c r="C128" s="21"/>
    </row>
    <row r="129" spans="2:3" ht="12.75">
      <c r="B129" s="21"/>
      <c r="C129" s="21"/>
    </row>
    <row r="130" spans="2:3" ht="12.75">
      <c r="B130" s="21"/>
      <c r="C130" s="21"/>
    </row>
    <row r="131" spans="2:3" ht="12.75">
      <c r="B131" s="21"/>
      <c r="C131" s="21"/>
    </row>
    <row r="132" spans="2:3" ht="12.75">
      <c r="B132" s="21"/>
      <c r="C132" s="21"/>
    </row>
    <row r="133" spans="2:3" ht="12.75">
      <c r="B133" s="21"/>
      <c r="C133" s="21"/>
    </row>
    <row r="134" spans="2:3" ht="12.75">
      <c r="B134" s="21"/>
      <c r="C134" s="21"/>
    </row>
    <row r="135" spans="2:3" ht="12.75">
      <c r="B135" s="21"/>
      <c r="C135" s="21"/>
    </row>
    <row r="136" spans="2:3" ht="12.75">
      <c r="B136" s="21"/>
      <c r="C136" s="21"/>
    </row>
    <row r="137" spans="2:3" ht="12.75">
      <c r="B137" s="21"/>
      <c r="C137" s="21"/>
    </row>
    <row r="138" spans="2:3" ht="12.75">
      <c r="B138" s="21"/>
      <c r="C138" s="21"/>
    </row>
    <row r="139" spans="2:3" ht="12.75">
      <c r="B139" s="21"/>
      <c r="C139" s="21"/>
    </row>
    <row r="140" spans="2:3" ht="12.75">
      <c r="B140" s="21"/>
      <c r="C140" s="21"/>
    </row>
    <row r="141" spans="2:3" ht="12.75">
      <c r="B141" s="21"/>
      <c r="C141" s="21"/>
    </row>
    <row r="142" spans="2:3" ht="12.75">
      <c r="B142" s="21"/>
      <c r="C142" s="21"/>
    </row>
    <row r="143" spans="2:3" ht="12.75">
      <c r="B143" s="21"/>
      <c r="C143" s="21"/>
    </row>
    <row r="144" spans="2:3" ht="12.75">
      <c r="B144" s="21"/>
      <c r="C144" s="21"/>
    </row>
    <row r="145" spans="2:3" ht="12.75">
      <c r="B145" s="21"/>
      <c r="C145" s="21"/>
    </row>
    <row r="146" spans="2:3" ht="12.75">
      <c r="B146" s="21"/>
      <c r="C146" s="21"/>
    </row>
    <row r="147" spans="2:3" ht="12.75">
      <c r="B147" s="21"/>
      <c r="C147" s="21"/>
    </row>
    <row r="148" spans="2:3" ht="12.75">
      <c r="B148" s="21"/>
      <c r="C148" s="21"/>
    </row>
    <row r="149" spans="2:3" ht="12.75">
      <c r="B149" s="21"/>
      <c r="C149" s="21"/>
    </row>
    <row r="150" spans="2:3" ht="12.75">
      <c r="B150" s="21"/>
      <c r="C150" s="21"/>
    </row>
    <row r="151" spans="2:3" ht="12.75">
      <c r="B151" s="21"/>
      <c r="C151" s="21"/>
    </row>
    <row r="152" spans="2:3" ht="12.75">
      <c r="B152" s="21"/>
      <c r="C152" s="21"/>
    </row>
    <row r="153" spans="2:3" ht="12.75">
      <c r="B153" s="21"/>
      <c r="C153" s="21"/>
    </row>
    <row r="154" spans="2:3" ht="12.75">
      <c r="B154" s="21"/>
      <c r="C154" s="21"/>
    </row>
  </sheetData>
  <sheetProtection/>
  <mergeCells count="1">
    <mergeCell ref="E8:F8"/>
  </mergeCells>
  <printOptions horizontalCentered="1"/>
  <pageMargins left="0.1968503937007874" right="0.1968503937007874" top="0.3937007874015748" bottom="0.3937007874015748" header="0" footer="0"/>
  <pageSetup horizontalDpi="600" verticalDpi="6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6"/>
  <sheetViews>
    <sheetView zoomScalePageLayoutView="0" workbookViewId="0" topLeftCell="A19">
      <selection activeCell="B25" sqref="B25"/>
    </sheetView>
  </sheetViews>
  <sheetFormatPr defaultColWidth="11.421875" defaultRowHeight="12.75"/>
  <cols>
    <col min="1" max="1" width="6.7109375" style="23" customWidth="1"/>
    <col min="2" max="2" width="37.00390625" style="23" customWidth="1"/>
    <col min="3" max="3" width="7.00390625" style="23" bestFit="1" customWidth="1"/>
    <col min="4" max="4" width="8.8515625" style="22" customWidth="1"/>
    <col min="5" max="5" width="16.00390625" style="23" customWidth="1"/>
    <col min="6" max="6" width="19.140625" style="23" customWidth="1"/>
  </cols>
  <sheetData>
    <row r="1" spans="2:4" ht="12.75">
      <c r="B1" s="1" t="s">
        <v>0</v>
      </c>
      <c r="C1" s="1"/>
      <c r="D1" s="2"/>
    </row>
    <row r="2" spans="2:4" ht="12.75">
      <c r="B2" s="1" t="s">
        <v>1</v>
      </c>
      <c r="C2" s="1"/>
      <c r="D2" s="2"/>
    </row>
    <row r="3" spans="2:4" ht="12.75">
      <c r="B3" s="1" t="s">
        <v>2</v>
      </c>
      <c r="C3" s="1"/>
      <c r="D3" s="2"/>
    </row>
    <row r="4" spans="2:3" ht="12.75">
      <c r="B4" s="1" t="s">
        <v>3</v>
      </c>
      <c r="C4" s="1"/>
    </row>
    <row r="5" spans="2:3" ht="12.75">
      <c r="B5" s="1"/>
      <c r="C5" s="1"/>
    </row>
    <row r="6" spans="1:6" s="11" customFormat="1" ht="12.75">
      <c r="A6" s="71" t="s">
        <v>24</v>
      </c>
      <c r="B6" s="71"/>
      <c r="C6" s="71"/>
      <c r="D6" s="71"/>
      <c r="E6" s="71"/>
      <c r="F6" s="71"/>
    </row>
    <row r="7" spans="1:6" s="11" customFormat="1" ht="12.75">
      <c r="A7" s="71" t="s">
        <v>15</v>
      </c>
      <c r="B7" s="71"/>
      <c r="C7" s="71"/>
      <c r="D7" s="71"/>
      <c r="E7" s="71"/>
      <c r="F7" s="71"/>
    </row>
    <row r="8" spans="1:4" ht="12.75">
      <c r="A8" s="16"/>
      <c r="B8" s="3"/>
      <c r="C8" s="3"/>
      <c r="D8" s="3"/>
    </row>
    <row r="9" spans="1:6" ht="12.75">
      <c r="A9" s="15"/>
      <c r="B9" s="17"/>
      <c r="C9" s="17"/>
      <c r="D9" s="17"/>
      <c r="E9" s="70" t="s">
        <v>62</v>
      </c>
      <c r="F9" s="70"/>
    </row>
    <row r="10" spans="1:6" ht="12.75">
      <c r="A10" s="4" t="s">
        <v>4</v>
      </c>
      <c r="B10" s="4" t="s">
        <v>5</v>
      </c>
      <c r="C10" s="4" t="s">
        <v>11</v>
      </c>
      <c r="D10" s="4" t="s">
        <v>10</v>
      </c>
      <c r="E10" s="8" t="s">
        <v>6</v>
      </c>
      <c r="F10" s="8" t="s">
        <v>7</v>
      </c>
    </row>
    <row r="11" spans="1:6" s="23" customFormat="1" ht="25.5">
      <c r="A11" s="59">
        <v>1</v>
      </c>
      <c r="B11" s="53" t="s">
        <v>74</v>
      </c>
      <c r="C11" s="59" t="s">
        <v>8</v>
      </c>
      <c r="D11" s="60">
        <v>689</v>
      </c>
      <c r="E11" s="61">
        <v>2093</v>
      </c>
      <c r="F11" s="61">
        <f>+E11*D11</f>
        <v>1442077</v>
      </c>
    </row>
    <row r="12" spans="1:6" ht="63.75">
      <c r="A12" s="59">
        <v>2</v>
      </c>
      <c r="B12" s="53" t="s">
        <v>47</v>
      </c>
      <c r="C12" s="59" t="s">
        <v>8</v>
      </c>
      <c r="D12" s="60">
        <v>689</v>
      </c>
      <c r="E12" s="61">
        <v>4232</v>
      </c>
      <c r="F12" s="61">
        <f aca="true" t="shared" si="0" ref="F12:F21">+E12*D12</f>
        <v>2915848</v>
      </c>
    </row>
    <row r="13" spans="1:6" ht="51">
      <c r="A13" s="59">
        <v>3</v>
      </c>
      <c r="B13" s="53" t="s">
        <v>57</v>
      </c>
      <c r="C13" s="59" t="s">
        <v>11</v>
      </c>
      <c r="D13" s="60">
        <v>7</v>
      </c>
      <c r="E13" s="61">
        <v>37632</v>
      </c>
      <c r="F13" s="61">
        <f t="shared" si="0"/>
        <v>263424</v>
      </c>
    </row>
    <row r="14" spans="1:6" ht="38.25">
      <c r="A14" s="59">
        <v>4</v>
      </c>
      <c r="B14" s="53" t="s">
        <v>58</v>
      </c>
      <c r="C14" s="59" t="s">
        <v>11</v>
      </c>
      <c r="D14" s="60">
        <v>22</v>
      </c>
      <c r="E14" s="61">
        <v>28851</v>
      </c>
      <c r="F14" s="61">
        <f t="shared" si="0"/>
        <v>634722</v>
      </c>
    </row>
    <row r="15" spans="1:6" ht="12.75">
      <c r="A15" s="59">
        <v>5</v>
      </c>
      <c r="B15" s="53" t="s">
        <v>48</v>
      </c>
      <c r="C15" s="59" t="s">
        <v>12</v>
      </c>
      <c r="D15" s="60">
        <v>117</v>
      </c>
      <c r="E15" s="61">
        <f>+SANTODOMINGO!E15</f>
        <v>2672</v>
      </c>
      <c r="F15" s="61">
        <f t="shared" si="0"/>
        <v>312624</v>
      </c>
    </row>
    <row r="16" spans="1:6" ht="12.75">
      <c r="A16" s="59">
        <v>6</v>
      </c>
      <c r="B16" s="53" t="s">
        <v>19</v>
      </c>
      <c r="C16" s="59" t="s">
        <v>11</v>
      </c>
      <c r="D16" s="60">
        <v>12</v>
      </c>
      <c r="E16" s="61">
        <v>25800</v>
      </c>
      <c r="F16" s="61">
        <f t="shared" si="0"/>
        <v>309600</v>
      </c>
    </row>
    <row r="17" spans="1:6" ht="63.75">
      <c r="A17" s="59">
        <v>7</v>
      </c>
      <c r="B17" s="62" t="s">
        <v>50</v>
      </c>
      <c r="C17" s="59" t="s">
        <v>8</v>
      </c>
      <c r="D17" s="60">
        <v>25</v>
      </c>
      <c r="E17" s="61">
        <v>24881</v>
      </c>
      <c r="F17" s="61">
        <f t="shared" si="0"/>
        <v>622025</v>
      </c>
    </row>
    <row r="18" spans="1:6" ht="25.5">
      <c r="A18" s="59">
        <v>8</v>
      </c>
      <c r="B18" s="62" t="s">
        <v>61</v>
      </c>
      <c r="C18" s="59" t="s">
        <v>11</v>
      </c>
      <c r="D18" s="60">
        <v>1</v>
      </c>
      <c r="E18" s="61">
        <v>90000</v>
      </c>
      <c r="F18" s="61">
        <f t="shared" si="0"/>
        <v>90000</v>
      </c>
    </row>
    <row r="19" spans="1:6" ht="38.25">
      <c r="A19" s="59">
        <v>9</v>
      </c>
      <c r="B19" s="62" t="s">
        <v>53</v>
      </c>
      <c r="C19" s="59" t="s">
        <v>9</v>
      </c>
      <c r="D19" s="60">
        <v>1</v>
      </c>
      <c r="E19" s="61">
        <v>350000</v>
      </c>
      <c r="F19" s="61">
        <f t="shared" si="0"/>
        <v>350000</v>
      </c>
    </row>
    <row r="20" spans="1:6" ht="25.5">
      <c r="A20" s="59">
        <v>10</v>
      </c>
      <c r="B20" s="62" t="s">
        <v>54</v>
      </c>
      <c r="C20" s="59" t="s">
        <v>12</v>
      </c>
      <c r="D20" s="60">
        <v>117</v>
      </c>
      <c r="E20" s="61">
        <v>800</v>
      </c>
      <c r="F20" s="61">
        <f t="shared" si="0"/>
        <v>93600</v>
      </c>
    </row>
    <row r="21" spans="1:6" ht="12.75">
      <c r="A21" s="59">
        <v>11</v>
      </c>
      <c r="B21" s="62" t="s">
        <v>13</v>
      </c>
      <c r="C21" s="59" t="s">
        <v>9</v>
      </c>
      <c r="D21" s="60">
        <v>1</v>
      </c>
      <c r="E21" s="61">
        <v>100000</v>
      </c>
      <c r="F21" s="61">
        <f t="shared" si="0"/>
        <v>100000</v>
      </c>
    </row>
    <row r="22" spans="1:6" s="26" customFormat="1" ht="15">
      <c r="A22" s="6"/>
      <c r="B22" s="7" t="s">
        <v>33</v>
      </c>
      <c r="C22" s="4"/>
      <c r="D22" s="8"/>
      <c r="E22" s="9"/>
      <c r="F22" s="56">
        <f>SUM(F11:F21)</f>
        <v>7133920</v>
      </c>
    </row>
    <row r="23" spans="1:6" s="67" customFormat="1" ht="15">
      <c r="A23" s="33"/>
      <c r="B23" s="69" t="s">
        <v>60</v>
      </c>
      <c r="C23" s="8"/>
      <c r="D23" s="34"/>
      <c r="E23" s="35"/>
      <c r="F23" s="58">
        <f>+F22*0.25</f>
        <v>1783480</v>
      </c>
    </row>
    <row r="24" spans="1:6" s="67" customFormat="1" ht="15">
      <c r="A24" s="33"/>
      <c r="B24" s="69" t="s">
        <v>44</v>
      </c>
      <c r="C24" s="8"/>
      <c r="D24" s="34"/>
      <c r="E24" s="35"/>
      <c r="F24" s="58">
        <f>+F23+F22</f>
        <v>8917400</v>
      </c>
    </row>
    <row r="25" spans="1:6" s="67" customFormat="1" ht="15">
      <c r="A25" s="33"/>
      <c r="B25" s="69" t="s">
        <v>35</v>
      </c>
      <c r="C25" s="8"/>
      <c r="D25" s="34"/>
      <c r="E25" s="35"/>
      <c r="F25" s="58">
        <f>+(F22*0.05)*0.16</f>
        <v>57071.36</v>
      </c>
    </row>
    <row r="26" spans="1:6" s="67" customFormat="1" ht="15">
      <c r="A26" s="33"/>
      <c r="B26" s="69" t="s">
        <v>36</v>
      </c>
      <c r="C26" s="8"/>
      <c r="D26" s="34"/>
      <c r="E26" s="35"/>
      <c r="F26" s="58">
        <f>+F25+F24</f>
        <v>8974471.36</v>
      </c>
    </row>
    <row r="27" spans="1:6" ht="12.75">
      <c r="A27" s="13"/>
      <c r="B27" s="10"/>
      <c r="C27" s="24"/>
      <c r="D27" s="12"/>
      <c r="E27" s="12"/>
      <c r="F27" s="18"/>
    </row>
    <row r="28" spans="1:6" s="26" customFormat="1" ht="12.75">
      <c r="A28" s="28"/>
      <c r="B28" s="23"/>
      <c r="C28" s="29"/>
      <c r="D28" s="10"/>
      <c r="E28" s="10"/>
      <c r="F28" s="30"/>
    </row>
    <row r="29" spans="1:6" ht="12.75">
      <c r="A29" s="13"/>
      <c r="B29" s="12"/>
      <c r="C29" s="24"/>
      <c r="D29" s="12"/>
      <c r="E29" s="12"/>
      <c r="F29" s="18"/>
    </row>
    <row r="30" spans="2:3" ht="12.75">
      <c r="B30" s="21"/>
      <c r="C30" s="22"/>
    </row>
    <row r="31" spans="1:4" ht="12.75">
      <c r="A31" s="13"/>
      <c r="B31" s="18"/>
      <c r="C31" s="24"/>
      <c r="D31" s="10"/>
    </row>
    <row r="32" spans="1:4" ht="12.75">
      <c r="A32" s="13"/>
      <c r="B32" s="12"/>
      <c r="C32" s="24"/>
      <c r="D32" s="12"/>
    </row>
    <row r="33" spans="1:4" ht="12.75">
      <c r="A33" s="13"/>
      <c r="B33" s="12"/>
      <c r="C33" s="25"/>
      <c r="D33" s="14"/>
    </row>
    <row r="34" spans="1:6" ht="12.75">
      <c r="A34" s="37"/>
      <c r="B34" s="18" t="s">
        <v>75</v>
      </c>
      <c r="C34" s="22"/>
      <c r="D34" s="39"/>
      <c r="E34" s="40"/>
      <c r="F34" s="40"/>
    </row>
    <row r="35" spans="1:6" ht="12.75">
      <c r="A35" s="37"/>
      <c r="B35" s="21" t="s">
        <v>76</v>
      </c>
      <c r="C35" s="22"/>
      <c r="D35" s="39"/>
      <c r="E35" s="40"/>
      <c r="F35" s="40"/>
    </row>
    <row r="36" spans="1:6" ht="12.75">
      <c r="A36" s="37"/>
      <c r="B36" s="23" t="s">
        <v>77</v>
      </c>
      <c r="C36" s="38"/>
      <c r="D36" s="39"/>
      <c r="E36" s="40"/>
      <c r="F36" s="40"/>
    </row>
    <row r="37" spans="1:6" ht="12.75">
      <c r="A37" s="37"/>
      <c r="B37" s="27"/>
      <c r="C37" s="38"/>
      <c r="D37" s="42"/>
      <c r="E37" s="40"/>
      <c r="F37" s="40"/>
    </row>
    <row r="38" spans="1:6" ht="12.75">
      <c r="A38" s="37"/>
      <c r="B38" s="27"/>
      <c r="C38" s="38"/>
      <c r="D38" s="42"/>
      <c r="E38" s="40"/>
      <c r="F38" s="40"/>
    </row>
    <row r="39" spans="1:6" ht="12.75">
      <c r="A39" s="37"/>
      <c r="B39" s="41"/>
      <c r="C39" s="38"/>
      <c r="D39" s="42"/>
      <c r="E39" s="40"/>
      <c r="F39" s="40"/>
    </row>
    <row r="40" spans="1:6" ht="12.75">
      <c r="A40" s="37"/>
      <c r="B40" s="41"/>
      <c r="C40" s="38"/>
      <c r="D40" s="42"/>
      <c r="E40" s="40"/>
      <c r="F40" s="40"/>
    </row>
    <row r="41" spans="1:6" ht="12.75">
      <c r="A41" s="37"/>
      <c r="B41" s="12"/>
      <c r="C41" s="38"/>
      <c r="D41" s="42"/>
      <c r="E41" s="40"/>
      <c r="F41" s="40"/>
    </row>
    <row r="42" spans="1:6" ht="12.75">
      <c r="A42" s="37"/>
      <c r="B42" s="12"/>
      <c r="C42" s="38"/>
      <c r="D42" s="42"/>
      <c r="E42" s="40"/>
      <c r="F42" s="40"/>
    </row>
    <row r="43" spans="1:6" s="11" customFormat="1" ht="12.75">
      <c r="A43" s="20"/>
      <c r="B43" s="21"/>
      <c r="C43" s="22"/>
      <c r="D43" s="22"/>
      <c r="E43" s="18"/>
      <c r="F43" s="18"/>
    </row>
    <row r="44" spans="1:6" s="11" customFormat="1" ht="12.75">
      <c r="A44" s="20"/>
      <c r="B44" s="21"/>
      <c r="C44" s="22"/>
      <c r="D44" s="22"/>
      <c r="E44" s="18"/>
      <c r="F44" s="18"/>
    </row>
    <row r="45" spans="1:6" s="11" customFormat="1" ht="12.75">
      <c r="A45" s="20"/>
      <c r="B45" s="21"/>
      <c r="C45" s="22"/>
      <c r="D45" s="22"/>
      <c r="E45" s="18"/>
      <c r="F45" s="18"/>
    </row>
    <row r="46" spans="1:6" s="11" customFormat="1" ht="12.75">
      <c r="A46" s="20"/>
      <c r="B46" s="21"/>
      <c r="C46" s="22"/>
      <c r="D46" s="22"/>
      <c r="E46" s="18"/>
      <c r="F46" s="18"/>
    </row>
    <row r="47" spans="1:6" s="11" customFormat="1" ht="12.75">
      <c r="A47" s="23"/>
      <c r="B47" s="21"/>
      <c r="C47" s="22"/>
      <c r="D47" s="22"/>
      <c r="E47" s="18"/>
      <c r="F47" s="18"/>
    </row>
    <row r="48" spans="1:6" s="11" customFormat="1" ht="12.75">
      <c r="A48" s="23"/>
      <c r="B48" s="21"/>
      <c r="C48" s="22"/>
      <c r="D48" s="22"/>
      <c r="E48" s="18"/>
      <c r="F48" s="18"/>
    </row>
    <row r="49" spans="1:6" s="11" customFormat="1" ht="12.75">
      <c r="A49" s="23"/>
      <c r="B49" s="21"/>
      <c r="C49" s="22"/>
      <c r="D49" s="22"/>
      <c r="E49" s="18"/>
      <c r="F49" s="18"/>
    </row>
    <row r="50" spans="1:6" s="11" customFormat="1" ht="12.75">
      <c r="A50" s="23"/>
      <c r="B50" s="21"/>
      <c r="C50" s="22"/>
      <c r="D50" s="22"/>
      <c r="E50" s="18"/>
      <c r="F50" s="18"/>
    </row>
    <row r="51" spans="1:6" s="11" customFormat="1" ht="12.75">
      <c r="A51" s="23"/>
      <c r="B51" s="21"/>
      <c r="C51" s="22"/>
      <c r="D51" s="22"/>
      <c r="E51" s="18"/>
      <c r="F51" s="18"/>
    </row>
    <row r="52" spans="1:6" s="11" customFormat="1" ht="12.75">
      <c r="A52" s="23"/>
      <c r="B52" s="21"/>
      <c r="C52" s="22"/>
      <c r="D52" s="22"/>
      <c r="E52" s="18"/>
      <c r="F52" s="18"/>
    </row>
    <row r="53" spans="2:3" ht="12.75">
      <c r="B53" s="21"/>
      <c r="C53" s="22"/>
    </row>
    <row r="54" spans="2:3" ht="12.75">
      <c r="B54" s="21"/>
      <c r="C54" s="22"/>
    </row>
    <row r="55" spans="2:3" ht="12.75">
      <c r="B55" s="21"/>
      <c r="C55" s="22"/>
    </row>
    <row r="56" spans="2:3" ht="12.75">
      <c r="B56" s="21"/>
      <c r="C56" s="22"/>
    </row>
    <row r="57" spans="2:3" ht="12.75">
      <c r="B57" s="21"/>
      <c r="C57" s="22"/>
    </row>
    <row r="58" spans="2:3" ht="12.75">
      <c r="B58" s="21"/>
      <c r="C58" s="22"/>
    </row>
    <row r="59" spans="2:3" ht="12.75">
      <c r="B59" s="21"/>
      <c r="C59" s="22"/>
    </row>
    <row r="60" spans="2:3" ht="12.75">
      <c r="B60" s="21"/>
      <c r="C60" s="22"/>
    </row>
    <row r="61" spans="2:3" ht="12.75">
      <c r="B61" s="21"/>
      <c r="C61" s="22"/>
    </row>
    <row r="62" spans="2:3" ht="12.75">
      <c r="B62" s="21"/>
      <c r="C62" s="22"/>
    </row>
    <row r="63" spans="2:3" ht="12.75">
      <c r="B63" s="21"/>
      <c r="C63" s="22"/>
    </row>
    <row r="64" spans="2:3" ht="12.75">
      <c r="B64" s="21"/>
      <c r="C64" s="22"/>
    </row>
    <row r="65" spans="2:3" ht="12.75">
      <c r="B65" s="21"/>
      <c r="C65" s="22"/>
    </row>
    <row r="66" spans="2:3" ht="12.75">
      <c r="B66" s="21"/>
      <c r="C66" s="22"/>
    </row>
    <row r="67" spans="2:3" ht="12.75">
      <c r="B67" s="21"/>
      <c r="C67" s="22"/>
    </row>
    <row r="68" spans="2:3" ht="12.75">
      <c r="B68" s="21"/>
      <c r="C68" s="22"/>
    </row>
    <row r="69" spans="2:3" ht="12.75">
      <c r="B69" s="21"/>
      <c r="C69" s="22"/>
    </row>
    <row r="70" spans="2:3" ht="12.75">
      <c r="B70" s="21"/>
      <c r="C70" s="22"/>
    </row>
    <row r="71" spans="2:3" ht="12.75">
      <c r="B71" s="21"/>
      <c r="C71" s="22"/>
    </row>
    <row r="72" spans="2:3" ht="12.75">
      <c r="B72" s="21"/>
      <c r="C72" s="22"/>
    </row>
    <row r="73" spans="2:3" ht="12.75">
      <c r="B73" s="21"/>
      <c r="C73" s="22"/>
    </row>
    <row r="74" spans="2:3" ht="12.75">
      <c r="B74" s="21"/>
      <c r="C74" s="22"/>
    </row>
    <row r="75" spans="2:3" ht="12.75">
      <c r="B75" s="21"/>
      <c r="C75" s="22"/>
    </row>
    <row r="76" spans="2:3" ht="12.75">
      <c r="B76" s="21"/>
      <c r="C76" s="22"/>
    </row>
    <row r="77" spans="2:3" ht="12.75">
      <c r="B77" s="21"/>
      <c r="C77" s="22"/>
    </row>
    <row r="78" spans="2:3" ht="12.75">
      <c r="B78" s="21"/>
      <c r="C78" s="22"/>
    </row>
    <row r="79" spans="2:3" ht="12.75">
      <c r="B79" s="21"/>
      <c r="C79" s="22"/>
    </row>
    <row r="80" spans="2:3" ht="12.75">
      <c r="B80" s="21"/>
      <c r="C80" s="22"/>
    </row>
    <row r="81" spans="2:3" ht="12.75">
      <c r="B81" s="21"/>
      <c r="C81" s="22"/>
    </row>
    <row r="82" spans="2:3" ht="12.75">
      <c r="B82" s="21"/>
      <c r="C82" s="22"/>
    </row>
    <row r="83" spans="2:3" ht="12.75">
      <c r="B83" s="21"/>
      <c r="C83" s="22"/>
    </row>
    <row r="84" spans="2:3" ht="12.75">
      <c r="B84" s="21"/>
      <c r="C84" s="22"/>
    </row>
    <row r="85" spans="2:3" ht="12.75">
      <c r="B85" s="21"/>
      <c r="C85" s="22"/>
    </row>
    <row r="86" spans="2:3" ht="12.75">
      <c r="B86" s="21"/>
      <c r="C86" s="22"/>
    </row>
    <row r="87" spans="2:3" ht="12.75">
      <c r="B87" s="21"/>
      <c r="C87" s="22"/>
    </row>
    <row r="88" spans="2:3" ht="12.75">
      <c r="B88" s="21"/>
      <c r="C88" s="22"/>
    </row>
    <row r="89" spans="2:3" ht="12.75">
      <c r="B89" s="21"/>
      <c r="C89" s="22"/>
    </row>
    <row r="90" spans="2:3" ht="12.75">
      <c r="B90" s="21"/>
      <c r="C90" s="22"/>
    </row>
    <row r="91" spans="2:3" ht="12.75">
      <c r="B91" s="21"/>
      <c r="C91" s="22"/>
    </row>
    <row r="92" spans="2:3" ht="12.75">
      <c r="B92" s="21"/>
      <c r="C92" s="22"/>
    </row>
    <row r="93" spans="2:3" ht="12.75">
      <c r="B93" s="21"/>
      <c r="C93" s="22"/>
    </row>
    <row r="94" spans="2:3" ht="12.75">
      <c r="B94" s="21"/>
      <c r="C94" s="22"/>
    </row>
    <row r="95" spans="2:3" ht="12.75">
      <c r="B95" s="21"/>
      <c r="C95" s="22"/>
    </row>
    <row r="96" spans="2:3" ht="12.75">
      <c r="B96" s="21"/>
      <c r="C96" s="22"/>
    </row>
    <row r="97" spans="2:3" ht="12.75">
      <c r="B97" s="21"/>
      <c r="C97" s="22"/>
    </row>
    <row r="98" spans="2:3" ht="12.75">
      <c r="B98" s="21"/>
      <c r="C98" s="22"/>
    </row>
    <row r="99" spans="2:3" ht="12.75">
      <c r="B99" s="21"/>
      <c r="C99" s="22"/>
    </row>
    <row r="100" spans="2:3" ht="12.75">
      <c r="B100" s="21"/>
      <c r="C100" s="22"/>
    </row>
    <row r="101" spans="2:3" ht="12.75">
      <c r="B101" s="21"/>
      <c r="C101" s="22"/>
    </row>
    <row r="102" spans="2:3" ht="12.75">
      <c r="B102" s="21"/>
      <c r="C102" s="22"/>
    </row>
    <row r="103" spans="2:3" ht="12.75">
      <c r="B103" s="21"/>
      <c r="C103" s="22"/>
    </row>
    <row r="104" spans="2:3" ht="12.75">
      <c r="B104" s="21"/>
      <c r="C104" s="22"/>
    </row>
    <row r="105" spans="2:3" ht="12.75">
      <c r="B105" s="21"/>
      <c r="C105" s="22"/>
    </row>
    <row r="106" spans="2:3" ht="12.75">
      <c r="B106" s="21"/>
      <c r="C106" s="22"/>
    </row>
    <row r="107" spans="2:3" ht="12.75">
      <c r="B107" s="21"/>
      <c r="C107" s="22"/>
    </row>
    <row r="108" spans="2:3" ht="12.75">
      <c r="B108" s="21"/>
      <c r="C108" s="22"/>
    </row>
    <row r="109" spans="2:3" ht="12.75">
      <c r="B109" s="21"/>
      <c r="C109" s="22"/>
    </row>
    <row r="110" spans="2:3" ht="12.75">
      <c r="B110" s="21"/>
      <c r="C110" s="22"/>
    </row>
    <row r="111" spans="2:3" ht="12.75">
      <c r="B111" s="21"/>
      <c r="C111" s="22"/>
    </row>
    <row r="112" spans="2:3" ht="12.75">
      <c r="B112" s="21"/>
      <c r="C112" s="22"/>
    </row>
    <row r="113" spans="2:3" ht="12.75">
      <c r="B113" s="21"/>
      <c r="C113" s="22"/>
    </row>
    <row r="114" spans="2:3" ht="12.75">
      <c r="B114" s="21"/>
      <c r="C114" s="22"/>
    </row>
    <row r="115" spans="2:3" ht="12.75">
      <c r="B115" s="21"/>
      <c r="C115" s="22"/>
    </row>
    <row r="116" spans="2:3" ht="12.75">
      <c r="B116" s="21"/>
      <c r="C116" s="22"/>
    </row>
    <row r="117" spans="2:3" ht="12.75">
      <c r="B117" s="21"/>
      <c r="C117" s="22"/>
    </row>
    <row r="118" spans="2:3" ht="12.75">
      <c r="B118" s="21"/>
      <c r="C118" s="22"/>
    </row>
    <row r="119" spans="2:3" ht="12.75">
      <c r="B119" s="21"/>
      <c r="C119" s="22"/>
    </row>
    <row r="120" spans="2:3" ht="12.75">
      <c r="B120" s="21"/>
      <c r="C120" s="22"/>
    </row>
    <row r="121" spans="2:3" ht="12.75">
      <c r="B121" s="21"/>
      <c r="C121" s="22"/>
    </row>
    <row r="122" spans="2:3" ht="12.75">
      <c r="B122" s="21"/>
      <c r="C122" s="22"/>
    </row>
    <row r="123" spans="2:3" ht="12.75">
      <c r="B123" s="21"/>
      <c r="C123" s="22"/>
    </row>
    <row r="124" spans="2:3" ht="12.75">
      <c r="B124" s="21"/>
      <c r="C124" s="22"/>
    </row>
    <row r="125" spans="2:3" ht="12.75">
      <c r="B125" s="21"/>
      <c r="C125" s="22"/>
    </row>
    <row r="126" spans="2:3" ht="12.75">
      <c r="B126" s="21"/>
      <c r="C126" s="22"/>
    </row>
    <row r="127" spans="2:3" ht="12.75">
      <c r="B127" s="21"/>
      <c r="C127" s="22"/>
    </row>
    <row r="128" spans="2:3" ht="12.75">
      <c r="B128" s="21"/>
      <c r="C128" s="22"/>
    </row>
    <row r="129" spans="2:3" ht="12.75">
      <c r="B129" s="21"/>
      <c r="C129" s="22"/>
    </row>
    <row r="130" spans="2:3" ht="12.75">
      <c r="B130" s="21"/>
      <c r="C130" s="22"/>
    </row>
    <row r="131" spans="2:3" ht="12.75">
      <c r="B131" s="21"/>
      <c r="C131" s="22"/>
    </row>
    <row r="132" spans="2:3" ht="12.75">
      <c r="B132" s="21"/>
      <c r="C132" s="22"/>
    </row>
    <row r="133" spans="2:3" ht="12.75">
      <c r="B133" s="21"/>
      <c r="C133" s="22"/>
    </row>
    <row r="134" spans="2:3" ht="12.75">
      <c r="B134" s="21"/>
      <c r="C134" s="22"/>
    </row>
    <row r="135" spans="2:3" ht="12.75">
      <c r="B135" s="21"/>
      <c r="C135" s="22"/>
    </row>
    <row r="136" spans="2:3" ht="12.75">
      <c r="B136" s="21"/>
      <c r="C136" s="22"/>
    </row>
    <row r="137" spans="2:3" ht="12.75">
      <c r="B137" s="21"/>
      <c r="C137" s="22"/>
    </row>
    <row r="138" spans="2:3" ht="12.75">
      <c r="B138" s="21"/>
      <c r="C138" s="22"/>
    </row>
    <row r="139" spans="2:3" ht="12.75">
      <c r="B139" s="21"/>
      <c r="C139" s="22"/>
    </row>
    <row r="140" spans="2:3" ht="12.75">
      <c r="B140" s="21"/>
      <c r="C140" s="22"/>
    </row>
    <row r="141" spans="2:3" ht="12.75">
      <c r="B141" s="21"/>
      <c r="C141" s="22"/>
    </row>
    <row r="142" spans="2:3" ht="12.75">
      <c r="B142" s="21"/>
      <c r="C142" s="22"/>
    </row>
    <row r="143" spans="2:3" ht="12.75">
      <c r="B143" s="21"/>
      <c r="C143" s="22"/>
    </row>
    <row r="144" spans="2:3" ht="12.75">
      <c r="B144" s="21"/>
      <c r="C144" s="22"/>
    </row>
    <row r="145" spans="2:3" ht="12.75">
      <c r="B145" s="21"/>
      <c r="C145" s="22"/>
    </row>
    <row r="146" spans="2:3" ht="12.75">
      <c r="B146" s="21"/>
      <c r="C146" s="22"/>
    </row>
    <row r="147" spans="2:3" ht="12.75">
      <c r="B147" s="21"/>
      <c r="C147" s="22"/>
    </row>
    <row r="148" spans="2:3" ht="12.75">
      <c r="B148" s="21"/>
      <c r="C148" s="22"/>
    </row>
    <row r="149" spans="2:3" ht="12.75">
      <c r="B149" s="21"/>
      <c r="C149" s="22"/>
    </row>
    <row r="150" spans="2:3" ht="12.75">
      <c r="B150" s="21"/>
      <c r="C150" s="22"/>
    </row>
    <row r="151" spans="2:3" ht="12.75">
      <c r="B151" s="21"/>
      <c r="C151" s="22"/>
    </row>
    <row r="152" spans="2:3" ht="12.75">
      <c r="B152" s="21"/>
      <c r="C152" s="22"/>
    </row>
    <row r="153" spans="2:3" ht="12.75">
      <c r="B153" s="21"/>
      <c r="C153" s="22"/>
    </row>
    <row r="154" spans="2:3" ht="12.75">
      <c r="B154" s="21"/>
      <c r="C154" s="22"/>
    </row>
    <row r="155" spans="2:3" ht="12.75">
      <c r="B155" s="21"/>
      <c r="C155" s="22"/>
    </row>
    <row r="156" spans="2:3" ht="12.75">
      <c r="B156" s="21"/>
      <c r="C156" s="22"/>
    </row>
    <row r="157" spans="2:3" ht="12.75">
      <c r="B157" s="21"/>
      <c r="C157" s="22"/>
    </row>
    <row r="158" spans="2:3" ht="12.75">
      <c r="B158" s="21"/>
      <c r="C158" s="22"/>
    </row>
    <row r="159" spans="2:3" ht="12.75">
      <c r="B159" s="21"/>
      <c r="C159" s="22"/>
    </row>
    <row r="160" spans="2:3" ht="12.75">
      <c r="B160" s="21"/>
      <c r="C160" s="22"/>
    </row>
    <row r="161" spans="2:3" ht="12.75">
      <c r="B161" s="21"/>
      <c r="C161" s="22"/>
    </row>
    <row r="162" spans="2:3" ht="12.75">
      <c r="B162" s="21"/>
      <c r="C162" s="22"/>
    </row>
    <row r="163" spans="2:3" ht="12.75">
      <c r="B163" s="21"/>
      <c r="C163" s="22"/>
    </row>
    <row r="164" spans="2:3" ht="12.75">
      <c r="B164" s="21"/>
      <c r="C164" s="22"/>
    </row>
    <row r="165" spans="2:3" ht="12.75">
      <c r="B165" s="21"/>
      <c r="C165" s="22"/>
    </row>
    <row r="166" spans="2:3" ht="12.75">
      <c r="B166" s="21"/>
      <c r="C166" s="22"/>
    </row>
    <row r="167" spans="2:3" ht="12.75">
      <c r="B167" s="21"/>
      <c r="C167" s="22"/>
    </row>
    <row r="168" spans="2:3" ht="12.75">
      <c r="B168" s="21"/>
      <c r="C168" s="22"/>
    </row>
    <row r="169" spans="2:3" ht="12.75">
      <c r="B169" s="21"/>
      <c r="C169" s="21"/>
    </row>
    <row r="170" spans="2:3" ht="12.75">
      <c r="B170" s="21"/>
      <c r="C170" s="21"/>
    </row>
    <row r="171" spans="2:3" ht="12.75">
      <c r="B171" s="21"/>
      <c r="C171" s="21"/>
    </row>
    <row r="172" spans="2:3" ht="12.75">
      <c r="B172" s="21"/>
      <c r="C172" s="21"/>
    </row>
    <row r="173" spans="2:3" ht="12.75">
      <c r="B173" s="21"/>
      <c r="C173" s="21"/>
    </row>
    <row r="174" spans="2:3" ht="12.75">
      <c r="B174" s="21"/>
      <c r="C174" s="21"/>
    </row>
    <row r="175" spans="2:3" ht="12.75">
      <c r="B175" s="21"/>
      <c r="C175" s="21"/>
    </row>
    <row r="176" spans="2:3" ht="12.75">
      <c r="B176" s="21"/>
      <c r="C176" s="21"/>
    </row>
    <row r="177" spans="2:3" ht="12.75">
      <c r="B177" s="21"/>
      <c r="C177" s="21"/>
    </row>
    <row r="178" spans="2:3" ht="12.75">
      <c r="B178" s="21"/>
      <c r="C178" s="21"/>
    </row>
    <row r="179" spans="2:3" ht="12.75">
      <c r="B179" s="21"/>
      <c r="C179" s="21"/>
    </row>
    <row r="180" spans="2:3" ht="12.75">
      <c r="B180" s="21"/>
      <c r="C180" s="21"/>
    </row>
    <row r="181" spans="2:3" ht="12.75">
      <c r="B181" s="21"/>
      <c r="C181" s="21"/>
    </row>
    <row r="182" spans="2:3" ht="12.75">
      <c r="B182" s="21"/>
      <c r="C182" s="21"/>
    </row>
    <row r="183" spans="2:3" ht="12.75">
      <c r="B183" s="21"/>
      <c r="C183" s="21"/>
    </row>
    <row r="184" spans="2:3" ht="12.75">
      <c r="B184" s="21"/>
      <c r="C184" s="21"/>
    </row>
    <row r="185" spans="2:3" ht="12.75">
      <c r="B185" s="21"/>
      <c r="C185" s="21"/>
    </row>
    <row r="186" spans="2:3" ht="12.75">
      <c r="B186" s="21"/>
      <c r="C186" s="21"/>
    </row>
    <row r="187" spans="2:3" ht="12.75">
      <c r="B187" s="21"/>
      <c r="C187" s="21"/>
    </row>
    <row r="188" spans="2:3" ht="12.75">
      <c r="B188" s="21"/>
      <c r="C188" s="21"/>
    </row>
    <row r="189" spans="2:3" ht="12.75">
      <c r="B189" s="21"/>
      <c r="C189" s="21"/>
    </row>
    <row r="190" spans="2:3" ht="12.75">
      <c r="B190" s="21"/>
      <c r="C190" s="21"/>
    </row>
    <row r="191" spans="2:3" ht="12.75">
      <c r="B191" s="21"/>
      <c r="C191" s="21"/>
    </row>
    <row r="192" spans="2:3" ht="12.75">
      <c r="B192" s="21"/>
      <c r="C192" s="21"/>
    </row>
    <row r="193" spans="2:3" ht="12.75">
      <c r="B193" s="21"/>
      <c r="C193" s="21"/>
    </row>
    <row r="194" spans="2:3" ht="12.75">
      <c r="B194" s="21"/>
      <c r="C194" s="21"/>
    </row>
    <row r="195" spans="2:3" ht="12.75">
      <c r="B195" s="21"/>
      <c r="C195" s="21"/>
    </row>
    <row r="196" spans="2:3" ht="12.75">
      <c r="B196" s="21"/>
      <c r="C196" s="21"/>
    </row>
  </sheetData>
  <sheetProtection/>
  <mergeCells count="3">
    <mergeCell ref="A6:F6"/>
    <mergeCell ref="A7:F7"/>
    <mergeCell ref="E9:F9"/>
  </mergeCells>
  <printOptions horizontalCentered="1"/>
  <pageMargins left="0.1968503937007874" right="0.1968503937007874" top="0.5905511811023623" bottom="0.3937007874015748" header="0" footer="0"/>
  <pageSetup horizontalDpi="600" verticalDpi="600" orientation="portrait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4"/>
  <sheetViews>
    <sheetView zoomScalePageLayoutView="0" workbookViewId="0" topLeftCell="A16">
      <selection activeCell="B23" sqref="B23"/>
    </sheetView>
  </sheetViews>
  <sheetFormatPr defaultColWidth="11.421875" defaultRowHeight="12.75"/>
  <cols>
    <col min="1" max="1" width="7.00390625" style="23" customWidth="1"/>
    <col min="2" max="2" width="42.7109375" style="23" customWidth="1"/>
    <col min="3" max="3" width="6.00390625" style="23" bestFit="1" customWidth="1"/>
    <col min="4" max="4" width="10.7109375" style="22" customWidth="1"/>
    <col min="5" max="5" width="14.00390625" style="23" customWidth="1"/>
    <col min="6" max="6" width="18.57421875" style="23" customWidth="1"/>
  </cols>
  <sheetData>
    <row r="1" spans="2:4" ht="12.75">
      <c r="B1" s="1" t="s">
        <v>0</v>
      </c>
      <c r="C1" s="1"/>
      <c r="D1" s="2"/>
    </row>
    <row r="2" spans="2:4" ht="12.75">
      <c r="B2" s="1" t="s">
        <v>1</v>
      </c>
      <c r="C2" s="1"/>
      <c r="D2" s="2"/>
    </row>
    <row r="3" spans="2:4" ht="12.75">
      <c r="B3" s="1" t="s">
        <v>2</v>
      </c>
      <c r="C3" s="1"/>
      <c r="D3" s="2"/>
    </row>
    <row r="4" spans="2:3" ht="12.75">
      <c r="B4" s="1" t="s">
        <v>3</v>
      </c>
      <c r="C4" s="1"/>
    </row>
    <row r="5" spans="2:3" ht="12.75">
      <c r="B5" s="1"/>
      <c r="C5" s="1"/>
    </row>
    <row r="6" spans="1:6" ht="12.75">
      <c r="A6" s="16" t="s">
        <v>25</v>
      </c>
      <c r="B6" s="3"/>
      <c r="C6" s="3"/>
      <c r="D6" s="3"/>
      <c r="E6" s="31"/>
      <c r="F6" s="31"/>
    </row>
    <row r="7" spans="1:6" ht="12.75">
      <c r="A7" s="16" t="s">
        <v>17</v>
      </c>
      <c r="B7" s="3"/>
      <c r="C7" s="3"/>
      <c r="D7" s="3"/>
      <c r="E7" s="31"/>
      <c r="F7" s="31"/>
    </row>
    <row r="8" spans="1:6" ht="12.75">
      <c r="A8" s="15"/>
      <c r="B8" s="17"/>
      <c r="C8" s="17"/>
      <c r="D8" s="17"/>
      <c r="E8" s="70" t="s">
        <v>73</v>
      </c>
      <c r="F8" s="70"/>
    </row>
    <row r="9" spans="1:6" ht="12.75">
      <c r="A9" s="4" t="s">
        <v>4</v>
      </c>
      <c r="B9" s="4" t="s">
        <v>5</v>
      </c>
      <c r="C9" s="4" t="s">
        <v>11</v>
      </c>
      <c r="D9" s="4" t="s">
        <v>10</v>
      </c>
      <c r="E9" s="8" t="s">
        <v>6</v>
      </c>
      <c r="F9" s="8" t="s">
        <v>7</v>
      </c>
    </row>
    <row r="10" spans="1:6" ht="25.5">
      <c r="A10" s="59">
        <v>1</v>
      </c>
      <c r="B10" s="53" t="s">
        <v>74</v>
      </c>
      <c r="C10" s="59" t="s">
        <v>8</v>
      </c>
      <c r="D10" s="63">
        <v>1345</v>
      </c>
      <c r="E10" s="63">
        <v>2093</v>
      </c>
      <c r="F10" s="63">
        <f aca="true" t="shared" si="0" ref="F10:F15">+D10*E10</f>
        <v>2815085</v>
      </c>
    </row>
    <row r="11" spans="1:6" ht="51">
      <c r="A11" s="59">
        <v>2</v>
      </c>
      <c r="B11" s="62" t="s">
        <v>49</v>
      </c>
      <c r="C11" s="59" t="s">
        <v>8</v>
      </c>
      <c r="D11" s="63">
        <v>1345</v>
      </c>
      <c r="E11" s="63">
        <v>4232</v>
      </c>
      <c r="F11" s="63">
        <f t="shared" si="0"/>
        <v>5692040</v>
      </c>
    </row>
    <row r="12" spans="1:6" ht="25.5">
      <c r="A12" s="59">
        <v>3</v>
      </c>
      <c r="B12" s="62" t="s">
        <v>55</v>
      </c>
      <c r="C12" s="59" t="s">
        <v>11</v>
      </c>
      <c r="D12" s="63">
        <v>6</v>
      </c>
      <c r="E12" s="63">
        <v>37632</v>
      </c>
      <c r="F12" s="63">
        <f t="shared" si="0"/>
        <v>225792</v>
      </c>
    </row>
    <row r="13" spans="1:6" ht="38.25">
      <c r="A13" s="59">
        <v>4</v>
      </c>
      <c r="B13" s="62" t="s">
        <v>56</v>
      </c>
      <c r="C13" s="59" t="s">
        <v>11</v>
      </c>
      <c r="D13" s="63">
        <v>58</v>
      </c>
      <c r="E13" s="63">
        <v>28851</v>
      </c>
      <c r="F13" s="63">
        <f t="shared" si="0"/>
        <v>1673358</v>
      </c>
    </row>
    <row r="14" spans="1:6" ht="51">
      <c r="A14" s="59">
        <v>5</v>
      </c>
      <c r="B14" s="62" t="s">
        <v>50</v>
      </c>
      <c r="C14" s="59" t="s">
        <v>8</v>
      </c>
      <c r="D14" s="63">
        <v>20</v>
      </c>
      <c r="E14" s="63">
        <v>24881</v>
      </c>
      <c r="F14" s="63">
        <f t="shared" si="0"/>
        <v>497620</v>
      </c>
    </row>
    <row r="15" spans="1:6" ht="25.5">
      <c r="A15" s="59">
        <v>6</v>
      </c>
      <c r="B15" s="62" t="s">
        <v>52</v>
      </c>
      <c r="C15" s="59" t="s">
        <v>11</v>
      </c>
      <c r="D15" s="63">
        <v>1</v>
      </c>
      <c r="E15" s="63">
        <v>90000</v>
      </c>
      <c r="F15" s="63">
        <f t="shared" si="0"/>
        <v>90000</v>
      </c>
    </row>
    <row r="16" spans="1:6" ht="38.25">
      <c r="A16" s="59">
        <v>7</v>
      </c>
      <c r="B16" s="62" t="s">
        <v>53</v>
      </c>
      <c r="C16" s="59" t="s">
        <v>9</v>
      </c>
      <c r="D16" s="63">
        <v>1</v>
      </c>
      <c r="E16" s="63">
        <v>350000</v>
      </c>
      <c r="F16" s="63">
        <f>+E16*D16</f>
        <v>350000</v>
      </c>
    </row>
    <row r="17" spans="1:6" ht="25.5">
      <c r="A17" s="59">
        <v>8</v>
      </c>
      <c r="B17" s="62" t="s">
        <v>54</v>
      </c>
      <c r="C17" s="59" t="s">
        <v>12</v>
      </c>
      <c r="D17" s="63">
        <v>140</v>
      </c>
      <c r="E17" s="63">
        <v>800</v>
      </c>
      <c r="F17" s="63">
        <f>+E17*D17</f>
        <v>112000</v>
      </c>
    </row>
    <row r="18" spans="1:6" ht="12.75">
      <c r="A18" s="59">
        <v>9</v>
      </c>
      <c r="B18" s="62" t="s">
        <v>63</v>
      </c>
      <c r="C18" s="59" t="s">
        <v>12</v>
      </c>
      <c r="D18" s="63">
        <v>140</v>
      </c>
      <c r="E18" s="63">
        <v>2672</v>
      </c>
      <c r="F18" s="63">
        <f>+E18*D18</f>
        <v>374080</v>
      </c>
    </row>
    <row r="19" spans="1:6" ht="12.75">
      <c r="A19" s="59">
        <v>10</v>
      </c>
      <c r="B19" s="62" t="s">
        <v>13</v>
      </c>
      <c r="C19" s="59" t="s">
        <v>9</v>
      </c>
      <c r="D19" s="63">
        <v>1</v>
      </c>
      <c r="E19" s="63">
        <v>130000</v>
      </c>
      <c r="F19" s="63">
        <f>+E19*D19</f>
        <v>130000</v>
      </c>
    </row>
    <row r="20" spans="1:6" ht="15">
      <c r="A20" s="6"/>
      <c r="B20" s="68" t="s">
        <v>33</v>
      </c>
      <c r="C20" s="55"/>
      <c r="D20" s="55"/>
      <c r="E20" s="56"/>
      <c r="F20" s="56">
        <f>SUM(F10:F19)</f>
        <v>11959975</v>
      </c>
    </row>
    <row r="21" spans="1:6" s="27" customFormat="1" ht="15">
      <c r="A21" s="32"/>
      <c r="B21" s="57" t="s">
        <v>60</v>
      </c>
      <c r="C21" s="55"/>
      <c r="D21" s="57"/>
      <c r="E21" s="58"/>
      <c r="F21" s="58">
        <f>+F20*0.25</f>
        <v>2989993.75</v>
      </c>
    </row>
    <row r="22" spans="1:6" s="27" customFormat="1" ht="15">
      <c r="A22" s="32"/>
      <c r="B22" s="57" t="s">
        <v>44</v>
      </c>
      <c r="C22" s="55"/>
      <c r="D22" s="57"/>
      <c r="E22" s="58"/>
      <c r="F22" s="58">
        <f>+F21+F20</f>
        <v>14949968.75</v>
      </c>
    </row>
    <row r="23" spans="1:6" s="27" customFormat="1" ht="15">
      <c r="A23" s="32"/>
      <c r="B23" s="57" t="s">
        <v>35</v>
      </c>
      <c r="C23" s="55"/>
      <c r="D23" s="57"/>
      <c r="E23" s="58"/>
      <c r="F23" s="58">
        <f>+(F20*0.05)*0.16</f>
        <v>95679.8</v>
      </c>
    </row>
    <row r="24" spans="1:6" s="27" customFormat="1" ht="15">
      <c r="A24" s="33"/>
      <c r="B24" s="57" t="s">
        <v>36</v>
      </c>
      <c r="C24" s="55"/>
      <c r="D24" s="57"/>
      <c r="E24" s="58"/>
      <c r="F24" s="58">
        <f>+F23+F22</f>
        <v>15045648.55</v>
      </c>
    </row>
    <row r="25" spans="1:6" s="27" customFormat="1" ht="12">
      <c r="A25" s="64"/>
      <c r="B25" s="10"/>
      <c r="C25" s="43"/>
      <c r="D25" s="10"/>
      <c r="E25" s="65"/>
      <c r="F25" s="65"/>
    </row>
    <row r="26" spans="1:6" s="27" customFormat="1" ht="12">
      <c r="A26" s="64"/>
      <c r="B26" s="10"/>
      <c r="C26" s="43"/>
      <c r="D26" s="10"/>
      <c r="E26" s="65"/>
      <c r="F26" s="65"/>
    </row>
    <row r="27" spans="1:6" s="27" customFormat="1" ht="12">
      <c r="A27" s="64"/>
      <c r="B27" s="10"/>
      <c r="C27" s="43"/>
      <c r="D27" s="10"/>
      <c r="E27" s="65"/>
      <c r="F27" s="65"/>
    </row>
    <row r="28" spans="1:6" s="27" customFormat="1" ht="12">
      <c r="A28" s="64"/>
      <c r="B28" s="10"/>
      <c r="C28" s="43"/>
      <c r="D28" s="10"/>
      <c r="E28" s="65"/>
      <c r="F28" s="65"/>
    </row>
    <row r="29" spans="1:6" s="26" customFormat="1" ht="12.75">
      <c r="A29" s="28"/>
      <c r="C29" s="29"/>
      <c r="D29" s="10"/>
      <c r="E29" s="10"/>
      <c r="F29" s="30"/>
    </row>
    <row r="30" spans="1:6" s="26" customFormat="1" ht="12.75">
      <c r="A30" s="37"/>
      <c r="B30" s="18" t="s">
        <v>75</v>
      </c>
      <c r="C30" s="22"/>
      <c r="D30" s="10"/>
      <c r="E30" s="10"/>
      <c r="F30" s="30"/>
    </row>
    <row r="31" spans="1:6" ht="12.75">
      <c r="A31" s="37"/>
      <c r="B31" s="21" t="s">
        <v>76</v>
      </c>
      <c r="C31" s="22"/>
      <c r="D31" s="12"/>
      <c r="E31" s="12"/>
      <c r="F31" s="18"/>
    </row>
    <row r="32" spans="1:3" ht="12.75">
      <c r="A32" s="37"/>
      <c r="B32" s="23" t="s">
        <v>77</v>
      </c>
      <c r="C32" s="38"/>
    </row>
    <row r="33" spans="1:3" ht="12.75">
      <c r="A33" s="37"/>
      <c r="B33" s="27"/>
      <c r="C33" s="38"/>
    </row>
    <row r="34" spans="1:3" ht="12.75">
      <c r="A34" s="37"/>
      <c r="B34" s="27"/>
      <c r="C34" s="38"/>
    </row>
    <row r="35" spans="1:6" ht="12.75">
      <c r="A35" s="37"/>
      <c r="B35" s="27"/>
      <c r="C35" s="38"/>
      <c r="D35" s="39"/>
      <c r="E35" s="40"/>
      <c r="F35" s="40"/>
    </row>
    <row r="36" spans="1:6" ht="12.75">
      <c r="A36" s="37"/>
      <c r="B36" s="27"/>
      <c r="C36" s="38"/>
      <c r="D36" s="39"/>
      <c r="E36" s="40"/>
      <c r="F36" s="40"/>
    </row>
    <row r="37" spans="1:6" ht="12.75">
      <c r="A37" s="37"/>
      <c r="B37" s="27"/>
      <c r="C37" s="38"/>
      <c r="D37" s="39"/>
      <c r="E37" s="40"/>
      <c r="F37" s="40"/>
    </row>
    <row r="38" spans="1:6" ht="12.75">
      <c r="A38" s="37"/>
      <c r="B38" s="41"/>
      <c r="C38" s="38"/>
      <c r="D38" s="42"/>
      <c r="E38" s="40"/>
      <c r="F38" s="40"/>
    </row>
    <row r="39" spans="1:6" ht="12.75">
      <c r="A39" s="37"/>
      <c r="B39" s="41"/>
      <c r="C39" s="38"/>
      <c r="D39" s="42"/>
      <c r="E39" s="40"/>
      <c r="F39" s="40"/>
    </row>
    <row r="40" spans="1:6" ht="12.75">
      <c r="A40" s="37"/>
      <c r="B40" s="41"/>
      <c r="C40" s="38"/>
      <c r="D40" s="42"/>
      <c r="E40" s="40"/>
      <c r="F40" s="40"/>
    </row>
    <row r="41" spans="1:6" ht="12.75">
      <c r="A41" s="37"/>
      <c r="B41" s="41"/>
      <c r="C41" s="38"/>
      <c r="D41" s="42"/>
      <c r="E41" s="40"/>
      <c r="F41" s="40"/>
    </row>
    <row r="42" spans="1:6" ht="12.75">
      <c r="A42" s="37"/>
      <c r="B42" s="12"/>
      <c r="C42" s="38"/>
      <c r="D42" s="42"/>
      <c r="E42" s="40"/>
      <c r="F42" s="40"/>
    </row>
    <row r="43" spans="1:6" ht="12.75">
      <c r="A43" s="37"/>
      <c r="B43" s="12"/>
      <c r="C43" s="38"/>
      <c r="D43" s="42"/>
      <c r="E43" s="40"/>
      <c r="F43" s="40"/>
    </row>
    <row r="44" spans="1:3" ht="12.75">
      <c r="A44" s="20"/>
      <c r="B44" s="21"/>
      <c r="C44" s="22"/>
    </row>
    <row r="45" spans="2:3" ht="12.75">
      <c r="B45" s="21"/>
      <c r="C45" s="22"/>
    </row>
    <row r="46" spans="2:3" ht="12.75">
      <c r="B46" s="21"/>
      <c r="C46" s="22"/>
    </row>
    <row r="47" spans="2:3" ht="12.75">
      <c r="B47" s="21"/>
      <c r="C47" s="22"/>
    </row>
    <row r="48" spans="2:3" ht="12.75">
      <c r="B48" s="21"/>
      <c r="C48" s="22"/>
    </row>
    <row r="49" spans="2:3" ht="12.75">
      <c r="B49" s="21"/>
      <c r="C49" s="22"/>
    </row>
    <row r="50" spans="2:3" ht="12.75">
      <c r="B50" s="21"/>
      <c r="C50" s="22"/>
    </row>
    <row r="51" spans="2:3" ht="12.75">
      <c r="B51" s="21"/>
      <c r="C51" s="22"/>
    </row>
    <row r="52" spans="2:3" ht="12.75">
      <c r="B52" s="21"/>
      <c r="C52" s="22"/>
    </row>
    <row r="53" spans="2:3" ht="12.75">
      <c r="B53" s="21"/>
      <c r="C53" s="22"/>
    </row>
    <row r="54" spans="2:3" ht="12.75">
      <c r="B54" s="21"/>
      <c r="C54" s="22"/>
    </row>
    <row r="55" spans="2:3" ht="12.75">
      <c r="B55" s="21"/>
      <c r="C55" s="22"/>
    </row>
    <row r="56" spans="2:3" ht="12.75">
      <c r="B56" s="21"/>
      <c r="C56" s="22"/>
    </row>
    <row r="57" spans="2:3" ht="12.75">
      <c r="B57" s="21"/>
      <c r="C57" s="22"/>
    </row>
    <row r="58" spans="2:3" ht="12.75">
      <c r="B58" s="21"/>
      <c r="C58" s="22"/>
    </row>
    <row r="59" spans="2:3" ht="12.75">
      <c r="B59" s="21"/>
      <c r="C59" s="22"/>
    </row>
    <row r="60" spans="2:3" ht="12.75">
      <c r="B60" s="21"/>
      <c r="C60" s="22"/>
    </row>
    <row r="61" spans="2:3" ht="12.75">
      <c r="B61" s="21"/>
      <c r="C61" s="22"/>
    </row>
    <row r="62" spans="2:3" ht="12.75">
      <c r="B62" s="21"/>
      <c r="C62" s="22"/>
    </row>
    <row r="63" spans="2:3" ht="12.75">
      <c r="B63" s="21"/>
      <c r="C63" s="22"/>
    </row>
    <row r="64" spans="2:3" ht="12.75">
      <c r="B64" s="21"/>
      <c r="C64" s="22"/>
    </row>
    <row r="65" spans="2:3" ht="12.75">
      <c r="B65" s="21"/>
      <c r="C65" s="22"/>
    </row>
    <row r="66" spans="2:3" ht="12.75">
      <c r="B66" s="21"/>
      <c r="C66" s="22"/>
    </row>
    <row r="67" spans="2:3" ht="12.75">
      <c r="B67" s="21"/>
      <c r="C67" s="22"/>
    </row>
    <row r="68" spans="2:3" ht="12.75">
      <c r="B68" s="21"/>
      <c r="C68" s="22"/>
    </row>
    <row r="69" spans="2:3" ht="12.75">
      <c r="B69" s="21"/>
      <c r="C69" s="22"/>
    </row>
    <row r="70" spans="2:3" ht="12.75">
      <c r="B70" s="21"/>
      <c r="C70" s="22"/>
    </row>
    <row r="71" spans="2:3" ht="12.75">
      <c r="B71" s="21"/>
      <c r="C71" s="22"/>
    </row>
    <row r="72" spans="2:3" ht="12.75">
      <c r="B72" s="21"/>
      <c r="C72" s="22"/>
    </row>
    <row r="73" spans="2:3" ht="12.75">
      <c r="B73" s="21"/>
      <c r="C73" s="22"/>
    </row>
    <row r="74" spans="2:3" ht="12.75">
      <c r="B74" s="21"/>
      <c r="C74" s="22"/>
    </row>
    <row r="75" spans="2:3" ht="12.75">
      <c r="B75" s="21"/>
      <c r="C75" s="22"/>
    </row>
    <row r="76" spans="2:3" ht="12.75">
      <c r="B76" s="21"/>
      <c r="C76" s="22"/>
    </row>
    <row r="77" spans="2:3" ht="12.75">
      <c r="B77" s="21"/>
      <c r="C77" s="22"/>
    </row>
    <row r="78" spans="2:3" ht="12.75">
      <c r="B78" s="21"/>
      <c r="C78" s="22"/>
    </row>
    <row r="79" spans="2:3" ht="12.75">
      <c r="B79" s="21"/>
      <c r="C79" s="22"/>
    </row>
    <row r="80" spans="2:3" ht="12.75">
      <c r="B80" s="21"/>
      <c r="C80" s="22"/>
    </row>
    <row r="81" spans="2:3" ht="12.75">
      <c r="B81" s="21"/>
      <c r="C81" s="22"/>
    </row>
    <row r="82" spans="2:3" ht="12.75">
      <c r="B82" s="21"/>
      <c r="C82" s="22"/>
    </row>
    <row r="83" spans="2:3" ht="12.75">
      <c r="B83" s="21"/>
      <c r="C83" s="22"/>
    </row>
    <row r="84" spans="2:3" ht="12.75">
      <c r="B84" s="21"/>
      <c r="C84" s="22"/>
    </row>
    <row r="85" spans="2:3" ht="12.75">
      <c r="B85" s="21"/>
      <c r="C85" s="22"/>
    </row>
    <row r="86" spans="2:3" ht="12.75">
      <c r="B86" s="21"/>
      <c r="C86" s="22"/>
    </row>
    <row r="87" spans="2:3" ht="12.75">
      <c r="B87" s="21"/>
      <c r="C87" s="22"/>
    </row>
    <row r="88" spans="2:3" ht="12.75">
      <c r="B88" s="21"/>
      <c r="C88" s="22"/>
    </row>
    <row r="89" spans="2:3" ht="12.75">
      <c r="B89" s="21"/>
      <c r="C89" s="22"/>
    </row>
    <row r="90" spans="2:3" ht="12.75">
      <c r="B90" s="21"/>
      <c r="C90" s="22"/>
    </row>
    <row r="91" spans="2:3" ht="12.75">
      <c r="B91" s="21"/>
      <c r="C91" s="22"/>
    </row>
    <row r="92" spans="2:3" ht="12.75">
      <c r="B92" s="21"/>
      <c r="C92" s="22"/>
    </row>
    <row r="93" spans="2:3" ht="12.75">
      <c r="B93" s="21"/>
      <c r="C93" s="22"/>
    </row>
    <row r="94" spans="2:3" ht="12.75">
      <c r="B94" s="21"/>
      <c r="C94" s="22"/>
    </row>
    <row r="95" spans="2:3" ht="12.75">
      <c r="B95" s="21"/>
      <c r="C95" s="22"/>
    </row>
    <row r="96" spans="2:3" ht="12.75">
      <c r="B96" s="21"/>
      <c r="C96" s="22"/>
    </row>
    <row r="97" spans="2:3" ht="12.75">
      <c r="B97" s="21"/>
      <c r="C97" s="22"/>
    </row>
    <row r="98" spans="2:3" ht="12.75">
      <c r="B98" s="21"/>
      <c r="C98" s="22"/>
    </row>
    <row r="99" spans="2:3" ht="12.75">
      <c r="B99" s="21"/>
      <c r="C99" s="22"/>
    </row>
    <row r="100" spans="2:3" ht="12.75">
      <c r="B100" s="21"/>
      <c r="C100" s="22"/>
    </row>
    <row r="101" spans="2:3" ht="12.75">
      <c r="B101" s="21"/>
      <c r="C101" s="22"/>
    </row>
    <row r="102" spans="2:3" ht="12.75">
      <c r="B102" s="21"/>
      <c r="C102" s="22"/>
    </row>
    <row r="103" spans="2:3" ht="12.75">
      <c r="B103" s="21"/>
      <c r="C103" s="22"/>
    </row>
    <row r="104" spans="2:3" ht="12.75">
      <c r="B104" s="21"/>
      <c r="C104" s="22"/>
    </row>
    <row r="105" spans="2:3" ht="12.75">
      <c r="B105" s="21"/>
      <c r="C105" s="22"/>
    </row>
    <row r="106" spans="2:3" ht="12.75">
      <c r="B106" s="21"/>
      <c r="C106" s="22"/>
    </row>
    <row r="107" spans="2:3" ht="12.75">
      <c r="B107" s="21"/>
      <c r="C107" s="22"/>
    </row>
    <row r="108" spans="2:3" ht="12.75">
      <c r="B108" s="21"/>
      <c r="C108" s="22"/>
    </row>
    <row r="109" spans="2:3" ht="12.75">
      <c r="B109" s="21"/>
      <c r="C109" s="22"/>
    </row>
    <row r="110" spans="2:3" ht="12.75">
      <c r="B110" s="21"/>
      <c r="C110" s="22"/>
    </row>
    <row r="111" spans="2:3" ht="12.75">
      <c r="B111" s="21"/>
      <c r="C111" s="22"/>
    </row>
    <row r="112" spans="2:3" ht="12.75">
      <c r="B112" s="21"/>
      <c r="C112" s="22"/>
    </row>
    <row r="113" spans="2:3" ht="12.75">
      <c r="B113" s="21"/>
      <c r="C113" s="22"/>
    </row>
    <row r="114" spans="2:3" ht="12.75">
      <c r="B114" s="21"/>
      <c r="C114" s="22"/>
    </row>
    <row r="115" spans="2:3" ht="12.75">
      <c r="B115" s="21"/>
      <c r="C115" s="22"/>
    </row>
    <row r="116" spans="2:3" ht="12.75">
      <c r="B116" s="21"/>
      <c r="C116" s="22"/>
    </row>
    <row r="117" spans="2:3" ht="12.75">
      <c r="B117" s="21"/>
      <c r="C117" s="22"/>
    </row>
    <row r="118" spans="2:3" ht="12.75">
      <c r="B118" s="21"/>
      <c r="C118" s="22"/>
    </row>
    <row r="119" spans="2:3" ht="12.75">
      <c r="B119" s="21"/>
      <c r="C119" s="22"/>
    </row>
    <row r="120" spans="2:3" ht="12.75">
      <c r="B120" s="21"/>
      <c r="C120" s="22"/>
    </row>
    <row r="121" spans="2:3" ht="12.75">
      <c r="B121" s="21"/>
      <c r="C121" s="22"/>
    </row>
    <row r="122" spans="2:3" ht="12.75">
      <c r="B122" s="21"/>
      <c r="C122" s="22"/>
    </row>
    <row r="123" spans="2:3" ht="12.75">
      <c r="B123" s="21"/>
      <c r="C123" s="22"/>
    </row>
    <row r="124" spans="2:3" ht="12.75">
      <c r="B124" s="21"/>
      <c r="C124" s="22"/>
    </row>
    <row r="125" spans="2:3" ht="12.75">
      <c r="B125" s="21"/>
      <c r="C125" s="22"/>
    </row>
    <row r="126" spans="2:3" ht="12.75">
      <c r="B126" s="21"/>
      <c r="C126" s="22"/>
    </row>
    <row r="127" spans="2:3" ht="12.75">
      <c r="B127" s="21"/>
      <c r="C127" s="22"/>
    </row>
    <row r="128" spans="2:3" ht="12.75">
      <c r="B128" s="21"/>
      <c r="C128" s="22"/>
    </row>
    <row r="129" spans="2:3" ht="12.75">
      <c r="B129" s="21"/>
      <c r="C129" s="22"/>
    </row>
    <row r="130" spans="2:3" ht="12.75">
      <c r="B130" s="21"/>
      <c r="C130" s="22"/>
    </row>
    <row r="131" spans="2:3" ht="12.75">
      <c r="B131" s="21"/>
      <c r="C131" s="22"/>
    </row>
    <row r="132" spans="2:3" ht="12.75">
      <c r="B132" s="21"/>
      <c r="C132" s="22"/>
    </row>
    <row r="133" spans="2:3" ht="12.75">
      <c r="B133" s="21"/>
      <c r="C133" s="22"/>
    </row>
    <row r="134" spans="2:3" ht="12.75">
      <c r="B134" s="21"/>
      <c r="C134" s="22"/>
    </row>
    <row r="135" spans="2:3" ht="12.75">
      <c r="B135" s="21"/>
      <c r="C135" s="22"/>
    </row>
    <row r="136" spans="2:3" ht="12.75">
      <c r="B136" s="21"/>
      <c r="C136" s="22"/>
    </row>
    <row r="137" spans="2:3" ht="12.75">
      <c r="B137" s="21"/>
      <c r="C137" s="22"/>
    </row>
    <row r="138" spans="2:3" ht="12.75">
      <c r="B138" s="21"/>
      <c r="C138" s="22"/>
    </row>
    <row r="139" spans="2:3" ht="12.75">
      <c r="B139" s="21"/>
      <c r="C139" s="22"/>
    </row>
    <row r="140" spans="2:3" ht="12.75">
      <c r="B140" s="21"/>
      <c r="C140" s="22"/>
    </row>
    <row r="141" spans="2:3" ht="12.75">
      <c r="B141" s="21"/>
      <c r="C141" s="22"/>
    </row>
    <row r="142" spans="2:3" ht="12.75">
      <c r="B142" s="21"/>
      <c r="C142" s="22"/>
    </row>
    <row r="143" spans="2:3" ht="12.75">
      <c r="B143" s="21"/>
      <c r="C143" s="22"/>
    </row>
    <row r="144" spans="2:3" ht="12.75">
      <c r="B144" s="21"/>
      <c r="C144" s="22"/>
    </row>
    <row r="145" spans="2:3" ht="12.75">
      <c r="B145" s="21"/>
      <c r="C145" s="22"/>
    </row>
    <row r="146" spans="2:3" ht="12.75">
      <c r="B146" s="21"/>
      <c r="C146" s="22"/>
    </row>
    <row r="147" spans="2:3" ht="12.75">
      <c r="B147" s="21"/>
      <c r="C147" s="22"/>
    </row>
    <row r="148" spans="2:3" ht="12.75">
      <c r="B148" s="21"/>
      <c r="C148" s="22"/>
    </row>
    <row r="149" spans="2:3" ht="12.75">
      <c r="B149" s="21"/>
      <c r="C149" s="22"/>
    </row>
    <row r="150" spans="2:3" ht="12.75">
      <c r="B150" s="21"/>
      <c r="C150" s="22"/>
    </row>
    <row r="151" spans="2:3" ht="12.75">
      <c r="B151" s="21"/>
      <c r="C151" s="22"/>
    </row>
    <row r="152" spans="2:3" ht="12.75">
      <c r="B152" s="21"/>
      <c r="C152" s="22"/>
    </row>
    <row r="153" spans="2:3" ht="12.75">
      <c r="B153" s="21"/>
      <c r="C153" s="22"/>
    </row>
    <row r="154" spans="2:3" ht="12.75">
      <c r="B154" s="21"/>
      <c r="C154" s="22"/>
    </row>
    <row r="155" spans="2:3" ht="12.75">
      <c r="B155" s="21"/>
      <c r="C155" s="22"/>
    </row>
    <row r="156" spans="2:3" ht="12.75">
      <c r="B156" s="21"/>
      <c r="C156" s="22"/>
    </row>
    <row r="157" spans="2:3" ht="12.75">
      <c r="B157" s="21"/>
      <c r="C157" s="22"/>
    </row>
    <row r="158" spans="2:3" ht="12.75">
      <c r="B158" s="21"/>
      <c r="C158" s="22"/>
    </row>
    <row r="159" spans="2:3" ht="12.75">
      <c r="B159" s="21"/>
      <c r="C159" s="22"/>
    </row>
    <row r="160" spans="2:3" ht="12.75">
      <c r="B160" s="21"/>
      <c r="C160" s="22"/>
    </row>
    <row r="161" spans="2:3" ht="12.75">
      <c r="B161" s="21"/>
      <c r="C161" s="22"/>
    </row>
    <row r="162" spans="2:3" ht="12.75">
      <c r="B162" s="21"/>
      <c r="C162" s="22"/>
    </row>
    <row r="163" spans="2:3" ht="12.75">
      <c r="B163" s="21"/>
      <c r="C163" s="22"/>
    </row>
    <row r="164" spans="2:3" ht="12.75">
      <c r="B164" s="21"/>
      <c r="C164" s="22"/>
    </row>
    <row r="165" spans="2:3" ht="12.75">
      <c r="B165" s="21"/>
      <c r="C165" s="22"/>
    </row>
    <row r="166" spans="2:3" ht="12.75">
      <c r="B166" s="21"/>
      <c r="C166" s="22"/>
    </row>
    <row r="167" spans="2:3" ht="12.75">
      <c r="B167" s="21"/>
      <c r="C167" s="21"/>
    </row>
    <row r="168" spans="2:3" ht="12.75">
      <c r="B168" s="21"/>
      <c r="C168" s="21"/>
    </row>
    <row r="169" spans="2:3" ht="12.75">
      <c r="B169" s="21"/>
      <c r="C169" s="21"/>
    </row>
    <row r="170" spans="2:3" ht="12.75">
      <c r="B170" s="21"/>
      <c r="C170" s="21"/>
    </row>
    <row r="171" spans="2:3" ht="12.75">
      <c r="B171" s="21"/>
      <c r="C171" s="21"/>
    </row>
    <row r="172" spans="2:3" ht="12.75">
      <c r="B172" s="21"/>
      <c r="C172" s="21"/>
    </row>
    <row r="173" spans="2:3" ht="12.75">
      <c r="B173" s="21"/>
      <c r="C173" s="21"/>
    </row>
    <row r="174" spans="2:3" ht="12.75">
      <c r="B174" s="21"/>
      <c r="C174" s="21"/>
    </row>
    <row r="175" spans="2:3" ht="12.75">
      <c r="B175" s="21"/>
      <c r="C175" s="21"/>
    </row>
    <row r="176" spans="2:3" ht="12.75">
      <c r="B176" s="21"/>
      <c r="C176" s="21"/>
    </row>
    <row r="177" spans="2:3" ht="12.75">
      <c r="B177" s="21"/>
      <c r="C177" s="21"/>
    </row>
    <row r="178" spans="2:3" ht="12.75">
      <c r="B178" s="21"/>
      <c r="C178" s="21"/>
    </row>
    <row r="179" spans="2:3" ht="12.75">
      <c r="B179" s="21"/>
      <c r="C179" s="21"/>
    </row>
    <row r="180" spans="2:3" ht="12.75">
      <c r="B180" s="21"/>
      <c r="C180" s="21"/>
    </row>
    <row r="181" spans="2:3" ht="12.75">
      <c r="B181" s="21"/>
      <c r="C181" s="21"/>
    </row>
    <row r="182" spans="2:3" ht="12.75">
      <c r="B182" s="21"/>
      <c r="C182" s="21"/>
    </row>
    <row r="183" spans="2:3" ht="12.75">
      <c r="B183" s="21"/>
      <c r="C183" s="21"/>
    </row>
    <row r="184" spans="2:3" ht="12.75">
      <c r="B184" s="21"/>
      <c r="C184" s="21"/>
    </row>
    <row r="185" spans="2:3" ht="12.75">
      <c r="B185" s="21"/>
      <c r="C185" s="21"/>
    </row>
    <row r="186" spans="2:3" ht="12.75">
      <c r="B186" s="21"/>
      <c r="C186" s="21"/>
    </row>
    <row r="187" spans="2:3" ht="12.75">
      <c r="B187" s="21"/>
      <c r="C187" s="21"/>
    </row>
    <row r="188" spans="2:3" ht="12.75">
      <c r="B188" s="21"/>
      <c r="C188" s="21"/>
    </row>
    <row r="189" spans="2:3" ht="12.75">
      <c r="B189" s="21"/>
      <c r="C189" s="21"/>
    </row>
    <row r="190" spans="2:3" ht="12.75">
      <c r="B190" s="21"/>
      <c r="C190" s="21"/>
    </row>
    <row r="191" spans="2:3" ht="12.75">
      <c r="B191" s="21"/>
      <c r="C191" s="21"/>
    </row>
    <row r="192" spans="2:3" ht="12.75">
      <c r="B192" s="21"/>
      <c r="C192" s="21"/>
    </row>
    <row r="193" spans="2:3" ht="12.75">
      <c r="B193" s="21"/>
      <c r="C193" s="21"/>
    </row>
    <row r="194" spans="2:3" ht="12.75">
      <c r="B194" s="21"/>
      <c r="C194" s="21"/>
    </row>
  </sheetData>
  <sheetProtection/>
  <mergeCells count="1">
    <mergeCell ref="E8:F8"/>
  </mergeCells>
  <printOptions horizontalCentered="1"/>
  <pageMargins left="0.1968503937007874" right="0.1968503937007874" top="0.5905511811023623" bottom="0.5905511811023623" header="0" footer="0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8"/>
  <sheetViews>
    <sheetView zoomScalePageLayoutView="0" workbookViewId="0" topLeftCell="A7">
      <selection activeCell="B23" sqref="B23"/>
    </sheetView>
  </sheetViews>
  <sheetFormatPr defaultColWidth="11.421875" defaultRowHeight="12.75"/>
  <cols>
    <col min="1" max="1" width="6.57421875" style="23" customWidth="1"/>
    <col min="2" max="2" width="42.57421875" style="23" customWidth="1"/>
    <col min="3" max="3" width="7.00390625" style="23" bestFit="1" customWidth="1"/>
    <col min="4" max="4" width="8.8515625" style="22" customWidth="1"/>
    <col min="5" max="5" width="15.421875" style="23" customWidth="1"/>
    <col min="6" max="6" width="19.421875" style="23" customWidth="1"/>
  </cols>
  <sheetData>
    <row r="1" spans="2:4" ht="12.75">
      <c r="B1" s="1" t="s">
        <v>0</v>
      </c>
      <c r="C1" s="1"/>
      <c r="D1" s="2"/>
    </row>
    <row r="2" spans="2:4" ht="12.75">
      <c r="B2" s="1" t="s">
        <v>1</v>
      </c>
      <c r="C2" s="1"/>
      <c r="D2" s="2"/>
    </row>
    <row r="3" spans="2:4" ht="12.75">
      <c r="B3" s="1" t="s">
        <v>2</v>
      </c>
      <c r="C3" s="1"/>
      <c r="D3" s="2"/>
    </row>
    <row r="4" spans="2:3" ht="12.75">
      <c r="B4" s="1" t="s">
        <v>3</v>
      </c>
      <c r="C4" s="1"/>
    </row>
    <row r="5" spans="2:3" ht="12.75">
      <c r="B5" s="1"/>
      <c r="C5" s="1"/>
    </row>
    <row r="6" spans="1:6" s="11" customFormat="1" ht="12.75">
      <c r="A6" s="71" t="s">
        <v>26</v>
      </c>
      <c r="B6" s="71"/>
      <c r="C6" s="71"/>
      <c r="D6" s="71"/>
      <c r="E6" s="71"/>
      <c r="F6" s="71"/>
    </row>
    <row r="7" spans="1:6" s="11" customFormat="1" ht="12.75">
      <c r="A7" s="71" t="s">
        <v>18</v>
      </c>
      <c r="B7" s="71"/>
      <c r="C7" s="71"/>
      <c r="D7" s="71"/>
      <c r="E7" s="71"/>
      <c r="F7" s="71"/>
    </row>
    <row r="8" spans="1:4" ht="12.75">
      <c r="A8" s="16"/>
      <c r="B8" s="3"/>
      <c r="C8" s="3"/>
      <c r="D8" s="3"/>
    </row>
    <row r="9" spans="1:6" ht="12.75">
      <c r="A9" s="15"/>
      <c r="B9" s="17"/>
      <c r="C9" s="17"/>
      <c r="D9" s="17"/>
      <c r="E9" s="70" t="s">
        <v>70</v>
      </c>
      <c r="F9" s="70"/>
    </row>
    <row r="10" spans="1:6" ht="12.75">
      <c r="A10" s="4" t="s">
        <v>4</v>
      </c>
      <c r="B10" s="4" t="s">
        <v>5</v>
      </c>
      <c r="C10" s="4" t="s">
        <v>11</v>
      </c>
      <c r="D10" s="4" t="s">
        <v>10</v>
      </c>
      <c r="E10" s="8" t="s">
        <v>6</v>
      </c>
      <c r="F10" s="8" t="s">
        <v>7</v>
      </c>
    </row>
    <row r="11" spans="1:6" ht="25.5">
      <c r="A11" s="59">
        <v>1</v>
      </c>
      <c r="B11" s="53" t="s">
        <v>74</v>
      </c>
      <c r="C11" s="59" t="s">
        <v>8</v>
      </c>
      <c r="D11" s="60">
        <v>615</v>
      </c>
      <c r="E11" s="61">
        <v>2093</v>
      </c>
      <c r="F11" s="61">
        <f>+D11*E11</f>
        <v>1287195</v>
      </c>
    </row>
    <row r="12" spans="1:6" ht="51">
      <c r="A12" s="59">
        <v>2</v>
      </c>
      <c r="B12" s="62" t="s">
        <v>49</v>
      </c>
      <c r="C12" s="59" t="s">
        <v>8</v>
      </c>
      <c r="D12" s="61">
        <v>615</v>
      </c>
      <c r="E12" s="61">
        <v>4232</v>
      </c>
      <c r="F12" s="61">
        <f aca="true" t="shared" si="0" ref="F12:F19">+D12*E12</f>
        <v>2602680</v>
      </c>
    </row>
    <row r="13" spans="1:6" ht="38.25">
      <c r="A13" s="59">
        <v>3</v>
      </c>
      <c r="B13" s="62" t="s">
        <v>64</v>
      </c>
      <c r="C13" s="59" t="s">
        <v>11</v>
      </c>
      <c r="D13" s="61">
        <v>2</v>
      </c>
      <c r="E13" s="61">
        <v>37632</v>
      </c>
      <c r="F13" s="61">
        <f t="shared" si="0"/>
        <v>75264</v>
      </c>
    </row>
    <row r="14" spans="1:6" ht="38.25">
      <c r="A14" s="59">
        <v>4</v>
      </c>
      <c r="B14" s="62" t="s">
        <v>65</v>
      </c>
      <c r="C14" s="59" t="s">
        <v>11</v>
      </c>
      <c r="D14" s="61">
        <v>13</v>
      </c>
      <c r="E14" s="61">
        <v>28851</v>
      </c>
      <c r="F14" s="61">
        <f t="shared" si="0"/>
        <v>375063</v>
      </c>
    </row>
    <row r="15" spans="1:6" ht="51">
      <c r="A15" s="59">
        <v>5</v>
      </c>
      <c r="B15" s="62" t="s">
        <v>50</v>
      </c>
      <c r="C15" s="59" t="s">
        <v>8</v>
      </c>
      <c r="D15" s="61">
        <v>10</v>
      </c>
      <c r="E15" s="61">
        <v>24881</v>
      </c>
      <c r="F15" s="61">
        <f t="shared" si="0"/>
        <v>248810</v>
      </c>
    </row>
    <row r="16" spans="1:6" ht="38.25">
      <c r="A16" s="59">
        <v>6</v>
      </c>
      <c r="B16" s="62" t="s">
        <v>53</v>
      </c>
      <c r="C16" s="59" t="s">
        <v>9</v>
      </c>
      <c r="D16" s="61">
        <v>1</v>
      </c>
      <c r="E16" s="61">
        <v>250000</v>
      </c>
      <c r="F16" s="61">
        <f t="shared" si="0"/>
        <v>250000</v>
      </c>
    </row>
    <row r="17" spans="1:6" ht="25.5">
      <c r="A17" s="59">
        <v>7</v>
      </c>
      <c r="B17" s="62" t="s">
        <v>54</v>
      </c>
      <c r="C17" s="59" t="s">
        <v>12</v>
      </c>
      <c r="D17" s="61">
        <v>123</v>
      </c>
      <c r="E17" s="61">
        <v>800</v>
      </c>
      <c r="F17" s="61">
        <f t="shared" si="0"/>
        <v>98400</v>
      </c>
    </row>
    <row r="18" spans="1:6" ht="12.75">
      <c r="A18" s="59">
        <v>8</v>
      </c>
      <c r="B18" s="62" t="s">
        <v>66</v>
      </c>
      <c r="C18" s="59" t="s">
        <v>12</v>
      </c>
      <c r="D18" s="61">
        <v>123</v>
      </c>
      <c r="E18" s="61">
        <v>2672</v>
      </c>
      <c r="F18" s="61">
        <f t="shared" si="0"/>
        <v>328656</v>
      </c>
    </row>
    <row r="19" spans="1:6" ht="12.75">
      <c r="A19" s="59">
        <v>9</v>
      </c>
      <c r="B19" s="62" t="s">
        <v>13</v>
      </c>
      <c r="C19" s="59" t="s">
        <v>9</v>
      </c>
      <c r="D19" s="61">
        <v>1</v>
      </c>
      <c r="E19" s="61">
        <v>85000</v>
      </c>
      <c r="F19" s="61">
        <f t="shared" si="0"/>
        <v>85000</v>
      </c>
    </row>
    <row r="20" spans="1:6" ht="15">
      <c r="A20" s="6"/>
      <c r="B20" s="68" t="s">
        <v>33</v>
      </c>
      <c r="C20" s="55"/>
      <c r="D20" s="55"/>
      <c r="E20" s="56"/>
      <c r="F20" s="56">
        <f>SUM(F11:F19)</f>
        <v>5351068</v>
      </c>
    </row>
    <row r="21" spans="1:6" s="27" customFormat="1" ht="15">
      <c r="A21" s="32"/>
      <c r="B21" s="57" t="s">
        <v>60</v>
      </c>
      <c r="C21" s="55"/>
      <c r="D21" s="57"/>
      <c r="E21" s="58"/>
      <c r="F21" s="58">
        <f>+F20*0.25</f>
        <v>1337767</v>
      </c>
    </row>
    <row r="22" spans="1:6" s="27" customFormat="1" ht="15">
      <c r="A22" s="32"/>
      <c r="B22" s="57" t="s">
        <v>44</v>
      </c>
      <c r="C22" s="55"/>
      <c r="D22" s="57"/>
      <c r="E22" s="58"/>
      <c r="F22" s="58">
        <f>+F21+F20</f>
        <v>6688835</v>
      </c>
    </row>
    <row r="23" spans="1:6" s="27" customFormat="1" ht="15">
      <c r="A23" s="32"/>
      <c r="B23" s="57" t="s">
        <v>35</v>
      </c>
      <c r="C23" s="55"/>
      <c r="D23" s="57"/>
      <c r="E23" s="58"/>
      <c r="F23" s="58">
        <f>+(F20*0.05)*0.16</f>
        <v>42808.544</v>
      </c>
    </row>
    <row r="24" spans="1:6" s="27" customFormat="1" ht="15">
      <c r="A24" s="33"/>
      <c r="B24" s="57" t="s">
        <v>36</v>
      </c>
      <c r="C24" s="55"/>
      <c r="D24" s="57"/>
      <c r="E24" s="58"/>
      <c r="F24" s="58">
        <f>+F23+F22</f>
        <v>6731643.544</v>
      </c>
    </row>
    <row r="25" spans="1:6" s="26" customFormat="1" ht="12.75">
      <c r="A25" s="28"/>
      <c r="C25" s="29"/>
      <c r="D25" s="10"/>
      <c r="E25" s="10"/>
      <c r="F25" s="30"/>
    </row>
    <row r="26" spans="1:6" s="26" customFormat="1" ht="12.75">
      <c r="A26" s="28"/>
      <c r="B26" s="23"/>
      <c r="C26" s="29"/>
      <c r="D26" s="10"/>
      <c r="E26" s="10"/>
      <c r="F26" s="30"/>
    </row>
    <row r="27" spans="1:6" ht="12.75">
      <c r="A27" s="13"/>
      <c r="B27" s="12"/>
      <c r="C27" s="24"/>
      <c r="D27" s="12"/>
      <c r="E27" s="12"/>
      <c r="F27" s="18"/>
    </row>
    <row r="28" spans="1:6" ht="12.75">
      <c r="A28" s="13"/>
      <c r="B28" s="12"/>
      <c r="C28" s="24"/>
      <c r="D28" s="12"/>
      <c r="E28" s="12"/>
      <c r="F28" s="18"/>
    </row>
    <row r="29" spans="1:6" ht="12.75">
      <c r="A29" s="13"/>
      <c r="B29" s="12"/>
      <c r="C29" s="24"/>
      <c r="D29" s="12"/>
      <c r="E29" s="12"/>
      <c r="F29" s="18"/>
    </row>
    <row r="30" spans="2:3" ht="12.75">
      <c r="B30" s="21"/>
      <c r="C30" s="22"/>
    </row>
    <row r="31" spans="1:6" ht="12.75">
      <c r="A31" s="37"/>
      <c r="B31" s="18" t="s">
        <v>75</v>
      </c>
      <c r="C31" s="22"/>
      <c r="D31" s="10"/>
      <c r="E31" s="40"/>
      <c r="F31" s="40"/>
    </row>
    <row r="32" spans="1:6" ht="12.75">
      <c r="A32" s="37"/>
      <c r="B32" s="21" t="s">
        <v>76</v>
      </c>
      <c r="C32" s="22"/>
      <c r="D32" s="12"/>
      <c r="E32" s="40"/>
      <c r="F32" s="40"/>
    </row>
    <row r="33" spans="1:6" ht="12.75">
      <c r="A33" s="37"/>
      <c r="B33" s="23" t="s">
        <v>77</v>
      </c>
      <c r="C33" s="38"/>
      <c r="E33" s="40"/>
      <c r="F33" s="40"/>
    </row>
    <row r="34" spans="1:6" ht="12.75">
      <c r="A34" s="37"/>
      <c r="B34" s="27"/>
      <c r="C34" s="38"/>
      <c r="E34" s="40"/>
      <c r="F34" s="40"/>
    </row>
    <row r="35" spans="1:6" ht="12.75">
      <c r="A35" s="37"/>
      <c r="B35" s="41"/>
      <c r="C35" s="38"/>
      <c r="D35" s="42"/>
      <c r="E35" s="40"/>
      <c r="F35" s="40"/>
    </row>
    <row r="36" spans="1:6" ht="12.75">
      <c r="A36" s="37"/>
      <c r="B36" s="41"/>
      <c r="C36" s="38"/>
      <c r="D36" s="42"/>
      <c r="E36" s="40"/>
      <c r="F36" s="40"/>
    </row>
    <row r="37" spans="1:6" ht="12.75">
      <c r="A37" s="37"/>
      <c r="B37" s="41"/>
      <c r="C37" s="38"/>
      <c r="D37" s="42"/>
      <c r="E37" s="40"/>
      <c r="F37" s="40"/>
    </row>
    <row r="38" spans="1:6" ht="12.75">
      <c r="A38" s="37"/>
      <c r="B38" s="12"/>
      <c r="C38" s="38"/>
      <c r="D38" s="42"/>
      <c r="E38" s="40"/>
      <c r="F38" s="40"/>
    </row>
    <row r="39" spans="1:6" ht="12.75">
      <c r="A39" s="37"/>
      <c r="B39" s="12"/>
      <c r="C39" s="38"/>
      <c r="D39" s="42"/>
      <c r="E39" s="40"/>
      <c r="F39" s="40"/>
    </row>
    <row r="40" spans="2:3" ht="12.75">
      <c r="B40" s="21"/>
      <c r="C40" s="22"/>
    </row>
    <row r="41" spans="2:3" ht="12.75">
      <c r="B41" s="21"/>
      <c r="C41" s="22"/>
    </row>
    <row r="42" spans="2:3" ht="12.75">
      <c r="B42" s="21"/>
      <c r="C42" s="22"/>
    </row>
    <row r="43" spans="2:3" ht="12.75">
      <c r="B43" s="21"/>
      <c r="C43" s="22"/>
    </row>
    <row r="44" spans="2:3" ht="12.75">
      <c r="B44" s="21"/>
      <c r="C44" s="22"/>
    </row>
    <row r="45" spans="2:3" ht="12.75">
      <c r="B45" s="21"/>
      <c r="C45" s="22"/>
    </row>
    <row r="46" spans="2:3" ht="12.75">
      <c r="B46" s="21"/>
      <c r="C46" s="22"/>
    </row>
    <row r="47" spans="2:3" ht="12.75">
      <c r="B47" s="21"/>
      <c r="C47" s="22"/>
    </row>
    <row r="48" spans="2:3" ht="12.75">
      <c r="B48" s="21"/>
      <c r="C48" s="22"/>
    </row>
    <row r="49" spans="2:3" ht="12.75">
      <c r="B49" s="21"/>
      <c r="C49" s="22"/>
    </row>
    <row r="50" spans="2:3" ht="12.75">
      <c r="B50" s="21"/>
      <c r="C50" s="22"/>
    </row>
    <row r="51" spans="2:3" ht="12.75">
      <c r="B51" s="21"/>
      <c r="C51" s="22"/>
    </row>
    <row r="52" spans="2:3" ht="12.75">
      <c r="B52" s="21"/>
      <c r="C52" s="22"/>
    </row>
    <row r="53" spans="2:3" ht="12.75">
      <c r="B53" s="21"/>
      <c r="C53" s="22"/>
    </row>
    <row r="54" spans="2:3" ht="12.75">
      <c r="B54" s="21"/>
      <c r="C54" s="22"/>
    </row>
    <row r="55" spans="2:3" ht="12.75">
      <c r="B55" s="21"/>
      <c r="C55" s="22"/>
    </row>
    <row r="56" spans="2:3" ht="12.75">
      <c r="B56" s="21"/>
      <c r="C56" s="22"/>
    </row>
    <row r="57" spans="2:3" ht="12.75">
      <c r="B57" s="21"/>
      <c r="C57" s="22"/>
    </row>
    <row r="58" spans="2:3" ht="12.75">
      <c r="B58" s="21"/>
      <c r="C58" s="22"/>
    </row>
    <row r="59" spans="2:3" ht="12.75">
      <c r="B59" s="21"/>
      <c r="C59" s="22"/>
    </row>
    <row r="60" spans="2:3" ht="12.75">
      <c r="B60" s="21"/>
      <c r="C60" s="22"/>
    </row>
    <row r="61" spans="2:3" ht="12.75">
      <c r="B61" s="21"/>
      <c r="C61" s="22"/>
    </row>
    <row r="62" spans="2:3" ht="12.75">
      <c r="B62" s="21"/>
      <c r="C62" s="22"/>
    </row>
    <row r="63" spans="2:3" ht="12.75">
      <c r="B63" s="21"/>
      <c r="C63" s="22"/>
    </row>
    <row r="64" spans="2:3" ht="12.75">
      <c r="B64" s="21"/>
      <c r="C64" s="22"/>
    </row>
    <row r="65" spans="2:3" ht="12.75">
      <c r="B65" s="21"/>
      <c r="C65" s="22"/>
    </row>
    <row r="66" spans="2:3" ht="12.75">
      <c r="B66" s="21"/>
      <c r="C66" s="22"/>
    </row>
    <row r="67" spans="2:3" ht="12.75">
      <c r="B67" s="21"/>
      <c r="C67" s="22"/>
    </row>
    <row r="68" spans="2:3" ht="12.75">
      <c r="B68" s="21"/>
      <c r="C68" s="22"/>
    </row>
    <row r="69" spans="2:3" ht="12.75">
      <c r="B69" s="21"/>
      <c r="C69" s="22"/>
    </row>
    <row r="70" spans="2:3" ht="12.75">
      <c r="B70" s="21"/>
      <c r="C70" s="22"/>
    </row>
    <row r="71" spans="2:3" ht="12.75">
      <c r="B71" s="21"/>
      <c r="C71" s="22"/>
    </row>
    <row r="72" spans="2:3" ht="12.75">
      <c r="B72" s="21"/>
      <c r="C72" s="22"/>
    </row>
    <row r="73" spans="2:3" ht="12.75">
      <c r="B73" s="21"/>
      <c r="C73" s="22"/>
    </row>
    <row r="74" spans="2:3" ht="12.75">
      <c r="B74" s="21"/>
      <c r="C74" s="22"/>
    </row>
    <row r="75" spans="2:3" ht="12.75">
      <c r="B75" s="21"/>
      <c r="C75" s="22"/>
    </row>
    <row r="76" spans="2:3" ht="12.75">
      <c r="B76" s="21"/>
      <c r="C76" s="22"/>
    </row>
    <row r="77" spans="2:3" ht="12.75">
      <c r="B77" s="21"/>
      <c r="C77" s="22"/>
    </row>
    <row r="78" spans="2:3" ht="12.75">
      <c r="B78" s="21"/>
      <c r="C78" s="22"/>
    </row>
    <row r="79" spans="2:3" ht="12.75">
      <c r="B79" s="21"/>
      <c r="C79" s="22"/>
    </row>
    <row r="80" spans="2:3" ht="12.75">
      <c r="B80" s="21"/>
      <c r="C80" s="22"/>
    </row>
    <row r="81" spans="2:3" ht="12.75">
      <c r="B81" s="21"/>
      <c r="C81" s="22"/>
    </row>
    <row r="82" spans="2:3" ht="12.75">
      <c r="B82" s="21"/>
      <c r="C82" s="22"/>
    </row>
    <row r="83" spans="2:3" ht="12.75">
      <c r="B83" s="21"/>
      <c r="C83" s="22"/>
    </row>
    <row r="84" spans="2:3" ht="12.75">
      <c r="B84" s="21"/>
      <c r="C84" s="22"/>
    </row>
    <row r="85" spans="2:3" ht="12.75">
      <c r="B85" s="21"/>
      <c r="C85" s="22"/>
    </row>
    <row r="86" spans="2:3" ht="12.75">
      <c r="B86" s="21"/>
      <c r="C86" s="22"/>
    </row>
    <row r="87" spans="2:3" ht="12.75">
      <c r="B87" s="21"/>
      <c r="C87" s="22"/>
    </row>
    <row r="88" spans="2:3" ht="12.75">
      <c r="B88" s="21"/>
      <c r="C88" s="22"/>
    </row>
    <row r="89" spans="2:3" ht="12.75">
      <c r="B89" s="21"/>
      <c r="C89" s="22"/>
    </row>
    <row r="90" spans="2:3" ht="12.75">
      <c r="B90" s="21"/>
      <c r="C90" s="22"/>
    </row>
    <row r="91" spans="2:3" ht="12.75">
      <c r="B91" s="21"/>
      <c r="C91" s="22"/>
    </row>
    <row r="92" spans="2:3" ht="12.75">
      <c r="B92" s="21"/>
      <c r="C92" s="22"/>
    </row>
    <row r="93" spans="2:3" ht="12.75">
      <c r="B93" s="21"/>
      <c r="C93" s="22"/>
    </row>
    <row r="94" spans="2:3" ht="12.75">
      <c r="B94" s="21"/>
      <c r="C94" s="22"/>
    </row>
    <row r="95" spans="2:3" ht="12.75">
      <c r="B95" s="21"/>
      <c r="C95" s="22"/>
    </row>
    <row r="96" spans="2:3" ht="12.75">
      <c r="B96" s="21"/>
      <c r="C96" s="22"/>
    </row>
    <row r="97" spans="2:3" ht="12.75">
      <c r="B97" s="21"/>
      <c r="C97" s="22"/>
    </row>
    <row r="98" spans="2:3" ht="12.75">
      <c r="B98" s="21"/>
      <c r="C98" s="22"/>
    </row>
    <row r="99" spans="2:3" ht="12.75">
      <c r="B99" s="21"/>
      <c r="C99" s="22"/>
    </row>
    <row r="100" spans="2:3" ht="12.75">
      <c r="B100" s="21"/>
      <c r="C100" s="22"/>
    </row>
    <row r="101" spans="2:3" ht="12.75">
      <c r="B101" s="21"/>
      <c r="C101" s="22"/>
    </row>
    <row r="102" spans="2:3" ht="12.75">
      <c r="B102" s="21"/>
      <c r="C102" s="22"/>
    </row>
    <row r="103" spans="2:3" ht="12.75">
      <c r="B103" s="21"/>
      <c r="C103" s="22"/>
    </row>
    <row r="104" spans="2:3" ht="12.75">
      <c r="B104" s="21"/>
      <c r="C104" s="22"/>
    </row>
    <row r="105" spans="2:3" ht="12.75">
      <c r="B105" s="21"/>
      <c r="C105" s="22"/>
    </row>
    <row r="106" spans="2:3" ht="12.75">
      <c r="B106" s="21"/>
      <c r="C106" s="22"/>
    </row>
    <row r="107" spans="2:3" ht="12.75">
      <c r="B107" s="21"/>
      <c r="C107" s="22"/>
    </row>
    <row r="108" spans="2:3" ht="12.75">
      <c r="B108" s="21"/>
      <c r="C108" s="22"/>
    </row>
    <row r="109" spans="2:3" ht="12.75">
      <c r="B109" s="21"/>
      <c r="C109" s="22"/>
    </row>
    <row r="110" spans="2:3" ht="12.75">
      <c r="B110" s="21"/>
      <c r="C110" s="22"/>
    </row>
    <row r="111" spans="2:3" ht="12.75">
      <c r="B111" s="21"/>
      <c r="C111" s="22"/>
    </row>
    <row r="112" spans="2:3" ht="12.75">
      <c r="B112" s="21"/>
      <c r="C112" s="22"/>
    </row>
    <row r="113" spans="2:3" ht="12.75">
      <c r="B113" s="21"/>
      <c r="C113" s="22"/>
    </row>
    <row r="114" spans="2:3" ht="12.75">
      <c r="B114" s="21"/>
      <c r="C114" s="22"/>
    </row>
    <row r="115" spans="2:3" ht="12.75">
      <c r="B115" s="21"/>
      <c r="C115" s="22"/>
    </row>
    <row r="116" spans="2:3" ht="12.75">
      <c r="B116" s="21"/>
      <c r="C116" s="22"/>
    </row>
    <row r="117" spans="2:3" ht="12.75">
      <c r="B117" s="21"/>
      <c r="C117" s="22"/>
    </row>
    <row r="118" spans="2:3" ht="12.75">
      <c r="B118" s="21"/>
      <c r="C118" s="22"/>
    </row>
    <row r="119" spans="2:3" ht="12.75">
      <c r="B119" s="21"/>
      <c r="C119" s="22"/>
    </row>
    <row r="120" spans="2:3" ht="12.75">
      <c r="B120" s="21"/>
      <c r="C120" s="22"/>
    </row>
    <row r="121" spans="2:3" ht="12.75">
      <c r="B121" s="21"/>
      <c r="C121" s="22"/>
    </row>
    <row r="122" spans="2:3" ht="12.75">
      <c r="B122" s="21"/>
      <c r="C122" s="22"/>
    </row>
    <row r="123" spans="2:3" ht="12.75">
      <c r="B123" s="21"/>
      <c r="C123" s="22"/>
    </row>
    <row r="124" spans="2:3" ht="12.75">
      <c r="B124" s="21"/>
      <c r="C124" s="22"/>
    </row>
    <row r="125" spans="2:3" ht="12.75">
      <c r="B125" s="21"/>
      <c r="C125" s="22"/>
    </row>
    <row r="126" spans="2:3" ht="12.75">
      <c r="B126" s="21"/>
      <c r="C126" s="22"/>
    </row>
    <row r="127" spans="2:3" ht="12.75">
      <c r="B127" s="21"/>
      <c r="C127" s="22"/>
    </row>
    <row r="128" spans="2:3" ht="12.75">
      <c r="B128" s="21"/>
      <c r="C128" s="22"/>
    </row>
    <row r="129" spans="2:3" ht="12.75">
      <c r="B129" s="21"/>
      <c r="C129" s="22"/>
    </row>
    <row r="130" spans="2:3" ht="12.75">
      <c r="B130" s="21"/>
      <c r="C130" s="22"/>
    </row>
    <row r="131" spans="2:3" ht="12.75">
      <c r="B131" s="21"/>
      <c r="C131" s="22"/>
    </row>
    <row r="132" spans="2:3" ht="12.75">
      <c r="B132" s="21"/>
      <c r="C132" s="22"/>
    </row>
    <row r="133" spans="2:3" ht="12.75">
      <c r="B133" s="21"/>
      <c r="C133" s="22"/>
    </row>
    <row r="134" spans="2:3" ht="12.75">
      <c r="B134" s="21"/>
      <c r="C134" s="22"/>
    </row>
    <row r="135" spans="2:3" ht="12.75">
      <c r="B135" s="21"/>
      <c r="C135" s="22"/>
    </row>
    <row r="136" spans="2:3" ht="12.75">
      <c r="B136" s="21"/>
      <c r="C136" s="22"/>
    </row>
    <row r="137" spans="2:3" ht="12.75">
      <c r="B137" s="21"/>
      <c r="C137" s="22"/>
    </row>
    <row r="138" spans="2:3" ht="12.75">
      <c r="B138" s="21"/>
      <c r="C138" s="22"/>
    </row>
    <row r="139" spans="2:3" ht="12.75">
      <c r="B139" s="21"/>
      <c r="C139" s="22"/>
    </row>
    <row r="140" spans="2:3" ht="12.75">
      <c r="B140" s="21"/>
      <c r="C140" s="22"/>
    </row>
    <row r="141" spans="2:3" ht="12.75">
      <c r="B141" s="21"/>
      <c r="C141" s="22"/>
    </row>
    <row r="142" spans="2:3" ht="12.75">
      <c r="B142" s="21"/>
      <c r="C142" s="22"/>
    </row>
    <row r="143" spans="2:3" ht="12.75">
      <c r="B143" s="21"/>
      <c r="C143" s="22"/>
    </row>
    <row r="144" spans="2:3" ht="12.75">
      <c r="B144" s="21"/>
      <c r="C144" s="22"/>
    </row>
    <row r="145" spans="2:3" ht="12.75">
      <c r="B145" s="21"/>
      <c r="C145" s="22"/>
    </row>
    <row r="146" spans="2:3" ht="12.75">
      <c r="B146" s="21"/>
      <c r="C146" s="22"/>
    </row>
    <row r="147" spans="2:3" ht="12.75">
      <c r="B147" s="21"/>
      <c r="C147" s="22"/>
    </row>
    <row r="148" spans="2:3" ht="12.75">
      <c r="B148" s="21"/>
      <c r="C148" s="22"/>
    </row>
    <row r="149" spans="2:3" ht="12.75">
      <c r="B149" s="21"/>
      <c r="C149" s="22"/>
    </row>
    <row r="150" spans="2:3" ht="12.75">
      <c r="B150" s="21"/>
      <c r="C150" s="22"/>
    </row>
    <row r="151" spans="2:3" ht="12.75">
      <c r="B151" s="21"/>
      <c r="C151" s="22"/>
    </row>
    <row r="152" spans="2:3" ht="12.75">
      <c r="B152" s="21"/>
      <c r="C152" s="22"/>
    </row>
    <row r="153" spans="2:3" ht="12.75">
      <c r="B153" s="21"/>
      <c r="C153" s="22"/>
    </row>
    <row r="154" spans="2:3" ht="12.75">
      <c r="B154" s="21"/>
      <c r="C154" s="22"/>
    </row>
    <row r="155" spans="2:3" ht="12.75">
      <c r="B155" s="21"/>
      <c r="C155" s="22"/>
    </row>
    <row r="156" spans="2:3" ht="12.75">
      <c r="B156" s="21"/>
      <c r="C156" s="22"/>
    </row>
    <row r="157" spans="2:3" ht="12.75">
      <c r="B157" s="21"/>
      <c r="C157" s="22"/>
    </row>
    <row r="158" spans="2:3" ht="12.75">
      <c r="B158" s="21"/>
      <c r="C158" s="22"/>
    </row>
    <row r="159" spans="2:3" ht="12.75">
      <c r="B159" s="21"/>
      <c r="C159" s="22"/>
    </row>
    <row r="160" spans="2:3" ht="12.75">
      <c r="B160" s="21"/>
      <c r="C160" s="22"/>
    </row>
    <row r="161" spans="2:3" ht="12.75">
      <c r="B161" s="21"/>
      <c r="C161" s="21"/>
    </row>
    <row r="162" spans="2:3" ht="12.75">
      <c r="B162" s="21"/>
      <c r="C162" s="21"/>
    </row>
    <row r="163" spans="2:3" ht="12.75">
      <c r="B163" s="21"/>
      <c r="C163" s="21"/>
    </row>
    <row r="164" spans="2:3" ht="12.75">
      <c r="B164" s="21"/>
      <c r="C164" s="21"/>
    </row>
    <row r="165" spans="2:3" ht="12.75">
      <c r="B165" s="21"/>
      <c r="C165" s="21"/>
    </row>
    <row r="166" spans="2:3" ht="12.75">
      <c r="B166" s="21"/>
      <c r="C166" s="21"/>
    </row>
    <row r="167" spans="2:3" ht="12.75">
      <c r="B167" s="21"/>
      <c r="C167" s="21"/>
    </row>
    <row r="168" spans="2:3" ht="12.75">
      <c r="B168" s="21"/>
      <c r="C168" s="21"/>
    </row>
    <row r="169" spans="2:3" ht="12.75">
      <c r="B169" s="21"/>
      <c r="C169" s="21"/>
    </row>
    <row r="170" spans="2:3" ht="12.75">
      <c r="B170" s="21"/>
      <c r="C170" s="21"/>
    </row>
    <row r="171" spans="2:3" ht="12.75">
      <c r="B171" s="21"/>
      <c r="C171" s="21"/>
    </row>
    <row r="172" spans="2:3" ht="12.75">
      <c r="B172" s="21"/>
      <c r="C172" s="21"/>
    </row>
    <row r="173" spans="2:3" ht="12.75">
      <c r="B173" s="21"/>
      <c r="C173" s="21"/>
    </row>
    <row r="174" spans="2:3" ht="12.75">
      <c r="B174" s="21"/>
      <c r="C174" s="21"/>
    </row>
    <row r="175" spans="2:3" ht="12.75">
      <c r="B175" s="21"/>
      <c r="C175" s="21"/>
    </row>
    <row r="176" spans="2:3" ht="12.75">
      <c r="B176" s="21"/>
      <c r="C176" s="21"/>
    </row>
    <row r="177" spans="2:3" ht="12.75">
      <c r="B177" s="21"/>
      <c r="C177" s="21"/>
    </row>
    <row r="178" spans="2:3" ht="12.75">
      <c r="B178" s="21"/>
      <c r="C178" s="21"/>
    </row>
    <row r="179" spans="2:3" ht="12.75">
      <c r="B179" s="21"/>
      <c r="C179" s="21"/>
    </row>
    <row r="180" spans="2:3" ht="12.75">
      <c r="B180" s="21"/>
      <c r="C180" s="21"/>
    </row>
    <row r="181" spans="2:3" ht="12.75">
      <c r="B181" s="21"/>
      <c r="C181" s="21"/>
    </row>
    <row r="182" spans="2:3" ht="12.75">
      <c r="B182" s="21"/>
      <c r="C182" s="21"/>
    </row>
    <row r="183" spans="2:3" ht="12.75">
      <c r="B183" s="21"/>
      <c r="C183" s="21"/>
    </row>
    <row r="184" spans="2:3" ht="12.75">
      <c r="B184" s="21"/>
      <c r="C184" s="21"/>
    </row>
    <row r="185" spans="2:3" ht="12.75">
      <c r="B185" s="21"/>
      <c r="C185" s="21"/>
    </row>
    <row r="186" spans="2:3" ht="12.75">
      <c r="B186" s="21"/>
      <c r="C186" s="21"/>
    </row>
    <row r="187" spans="2:3" ht="12.75">
      <c r="B187" s="21"/>
      <c r="C187" s="21"/>
    </row>
    <row r="188" spans="2:3" ht="12.75">
      <c r="B188" s="21"/>
      <c r="C188" s="21"/>
    </row>
  </sheetData>
  <sheetProtection/>
  <mergeCells count="3">
    <mergeCell ref="A6:F6"/>
    <mergeCell ref="A7:F7"/>
    <mergeCell ref="E9:F9"/>
  </mergeCells>
  <printOptions horizontalCentered="1"/>
  <pageMargins left="0.1968503937007874" right="0.1968503937007874" top="1.1811023622047245" bottom="1.1811023622047245" header="0" footer="0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87"/>
  <sheetViews>
    <sheetView zoomScalePageLayoutView="0" workbookViewId="0" topLeftCell="A12">
      <selection activeCell="B24" sqref="B24"/>
    </sheetView>
  </sheetViews>
  <sheetFormatPr defaultColWidth="11.421875" defaultRowHeight="12.75"/>
  <cols>
    <col min="1" max="1" width="6.28125" style="23" customWidth="1"/>
    <col min="2" max="2" width="43.00390625" style="23" customWidth="1"/>
    <col min="3" max="3" width="6.00390625" style="23" bestFit="1" customWidth="1"/>
    <col min="4" max="4" width="8.8515625" style="22" customWidth="1"/>
    <col min="5" max="5" width="15.421875" style="23" customWidth="1"/>
    <col min="6" max="6" width="20.7109375" style="23" customWidth="1"/>
  </cols>
  <sheetData>
    <row r="1" spans="2:4" ht="12.75">
      <c r="B1" s="1" t="s">
        <v>0</v>
      </c>
      <c r="C1" s="1"/>
      <c r="D1" s="2"/>
    </row>
    <row r="2" spans="2:4" ht="12.75">
      <c r="B2" s="1" t="s">
        <v>1</v>
      </c>
      <c r="C2" s="1"/>
      <c r="D2" s="2"/>
    </row>
    <row r="3" spans="2:4" ht="12.75">
      <c r="B3" s="1" t="s">
        <v>2</v>
      </c>
      <c r="C3" s="1"/>
      <c r="D3" s="2"/>
    </row>
    <row r="4" spans="2:3" ht="12.75">
      <c r="B4" s="1" t="s">
        <v>3</v>
      </c>
      <c r="C4" s="1"/>
    </row>
    <row r="5" spans="2:3" ht="12.75">
      <c r="B5" s="1"/>
      <c r="C5" s="1"/>
    </row>
    <row r="6" spans="1:6" s="11" customFormat="1" ht="12.75">
      <c r="A6" s="71" t="s">
        <v>27</v>
      </c>
      <c r="B6" s="71"/>
      <c r="C6" s="71"/>
      <c r="D6" s="71"/>
      <c r="E6" s="71"/>
      <c r="F6" s="71"/>
    </row>
    <row r="7" spans="1:6" s="11" customFormat="1" ht="12.75">
      <c r="A7" s="71" t="s">
        <v>14</v>
      </c>
      <c r="B7" s="71"/>
      <c r="C7" s="71"/>
      <c r="D7" s="71"/>
      <c r="E7" s="71"/>
      <c r="F7" s="71"/>
    </row>
    <row r="8" spans="1:4" ht="12.75">
      <c r="A8" s="16"/>
      <c r="B8" s="3"/>
      <c r="C8" s="3"/>
      <c r="D8" s="3"/>
    </row>
    <row r="9" spans="1:6" ht="12.75">
      <c r="A9" s="15"/>
      <c r="B9" s="17"/>
      <c r="C9" s="17"/>
      <c r="D9" s="17"/>
      <c r="E9" s="70" t="s">
        <v>46</v>
      </c>
      <c r="F9" s="70"/>
    </row>
    <row r="10" spans="1:6" ht="12.75">
      <c r="A10" s="4" t="s">
        <v>4</v>
      </c>
      <c r="B10" s="4" t="s">
        <v>5</v>
      </c>
      <c r="C10" s="4" t="s">
        <v>11</v>
      </c>
      <c r="D10" s="4" t="s">
        <v>10</v>
      </c>
      <c r="E10" s="8" t="s">
        <v>6</v>
      </c>
      <c r="F10" s="8" t="s">
        <v>7</v>
      </c>
    </row>
    <row r="11" spans="1:6" ht="25.5">
      <c r="A11" s="59">
        <v>1</v>
      </c>
      <c r="B11" s="53" t="s">
        <v>74</v>
      </c>
      <c r="C11" s="59" t="s">
        <v>8</v>
      </c>
      <c r="D11" s="60">
        <v>1067</v>
      </c>
      <c r="E11" s="61">
        <v>2093</v>
      </c>
      <c r="F11" s="61">
        <f>+D11*E11</f>
        <v>2233231</v>
      </c>
    </row>
    <row r="12" spans="1:6" ht="51">
      <c r="A12" s="59">
        <v>2</v>
      </c>
      <c r="B12" s="62" t="s">
        <v>49</v>
      </c>
      <c r="C12" s="59" t="s">
        <v>8</v>
      </c>
      <c r="D12" s="61">
        <v>1067</v>
      </c>
      <c r="E12" s="61">
        <v>4232</v>
      </c>
      <c r="F12" s="61">
        <f aca="true" t="shared" si="0" ref="F12:F20">+D12*E12</f>
        <v>4515544</v>
      </c>
    </row>
    <row r="13" spans="1:6" ht="25.5">
      <c r="A13" s="59">
        <v>3</v>
      </c>
      <c r="B13" s="62" t="s">
        <v>55</v>
      </c>
      <c r="C13" s="59" t="s">
        <v>11</v>
      </c>
      <c r="D13" s="61">
        <v>5</v>
      </c>
      <c r="E13" s="61">
        <v>37632</v>
      </c>
      <c r="F13" s="61">
        <f t="shared" si="0"/>
        <v>188160</v>
      </c>
    </row>
    <row r="14" spans="1:6" ht="38.25">
      <c r="A14" s="59">
        <v>4</v>
      </c>
      <c r="B14" s="62" t="s">
        <v>67</v>
      </c>
      <c r="C14" s="59" t="s">
        <v>11</v>
      </c>
      <c r="D14" s="61">
        <v>24</v>
      </c>
      <c r="E14" s="61">
        <v>28851</v>
      </c>
      <c r="F14" s="61">
        <f t="shared" si="0"/>
        <v>692424</v>
      </c>
    </row>
    <row r="15" spans="1:6" ht="51">
      <c r="A15" s="59">
        <v>5</v>
      </c>
      <c r="B15" s="62" t="s">
        <v>50</v>
      </c>
      <c r="C15" s="59" t="s">
        <v>8</v>
      </c>
      <c r="D15" s="61">
        <v>15</v>
      </c>
      <c r="E15" s="61">
        <v>24881</v>
      </c>
      <c r="F15" s="61">
        <f t="shared" si="0"/>
        <v>373215</v>
      </c>
    </row>
    <row r="16" spans="1:6" ht="38.25">
      <c r="A16" s="59">
        <v>6</v>
      </c>
      <c r="B16" s="62" t="s">
        <v>53</v>
      </c>
      <c r="C16" s="59" t="s">
        <v>9</v>
      </c>
      <c r="D16" s="61">
        <v>1</v>
      </c>
      <c r="E16" s="61">
        <v>350000</v>
      </c>
      <c r="F16" s="61">
        <f t="shared" si="0"/>
        <v>350000</v>
      </c>
    </row>
    <row r="17" spans="1:6" ht="25.5">
      <c r="A17" s="59">
        <v>7</v>
      </c>
      <c r="B17" s="62" t="s">
        <v>54</v>
      </c>
      <c r="C17" s="59" t="s">
        <v>12</v>
      </c>
      <c r="D17" s="61">
        <v>180</v>
      </c>
      <c r="E17" s="61">
        <v>800</v>
      </c>
      <c r="F17" s="61">
        <f t="shared" si="0"/>
        <v>144000</v>
      </c>
    </row>
    <row r="18" spans="1:6" ht="25.5">
      <c r="A18" s="59">
        <v>8</v>
      </c>
      <c r="B18" s="62" t="s">
        <v>68</v>
      </c>
      <c r="C18" s="59" t="s">
        <v>11</v>
      </c>
      <c r="D18" s="61">
        <v>2</v>
      </c>
      <c r="E18" s="61">
        <v>90000</v>
      </c>
      <c r="F18" s="61">
        <f t="shared" si="0"/>
        <v>180000</v>
      </c>
    </row>
    <row r="19" spans="1:6" ht="12.75">
      <c r="A19" s="59">
        <v>9</v>
      </c>
      <c r="B19" s="62" t="s">
        <v>16</v>
      </c>
      <c r="C19" s="59" t="s">
        <v>12</v>
      </c>
      <c r="D19" s="61">
        <v>180</v>
      </c>
      <c r="E19" s="61">
        <v>2672</v>
      </c>
      <c r="F19" s="61">
        <f t="shared" si="0"/>
        <v>480960</v>
      </c>
    </row>
    <row r="20" spans="1:6" ht="12.75">
      <c r="A20" s="59">
        <v>10</v>
      </c>
      <c r="B20" s="62" t="s">
        <v>13</v>
      </c>
      <c r="C20" s="59" t="s">
        <v>9</v>
      </c>
      <c r="D20" s="61">
        <v>1</v>
      </c>
      <c r="E20" s="61">
        <v>100000</v>
      </c>
      <c r="F20" s="61">
        <f t="shared" si="0"/>
        <v>100000</v>
      </c>
    </row>
    <row r="21" spans="1:6" ht="15">
      <c r="A21" s="4"/>
      <c r="B21" s="68" t="s">
        <v>33</v>
      </c>
      <c r="C21" s="55"/>
      <c r="D21" s="55"/>
      <c r="E21" s="56"/>
      <c r="F21" s="56">
        <f>SUM(F11:F20)</f>
        <v>9257534</v>
      </c>
    </row>
    <row r="22" spans="1:6" ht="15">
      <c r="A22" s="4"/>
      <c r="B22" s="57" t="s">
        <v>60</v>
      </c>
      <c r="C22" s="55"/>
      <c r="D22" s="57"/>
      <c r="E22" s="56"/>
      <c r="F22" s="56">
        <f>+F21*0.25</f>
        <v>2314383.5</v>
      </c>
    </row>
    <row r="23" spans="1:6" s="27" customFormat="1" ht="15">
      <c r="A23" s="32"/>
      <c r="B23" s="57" t="s">
        <v>44</v>
      </c>
      <c r="C23" s="55"/>
      <c r="D23" s="57"/>
      <c r="E23" s="56"/>
      <c r="F23" s="56">
        <f>+F21+F22</f>
        <v>11571917.5</v>
      </c>
    </row>
    <row r="24" spans="1:6" s="27" customFormat="1" ht="15">
      <c r="A24" s="32"/>
      <c r="B24" s="57" t="s">
        <v>35</v>
      </c>
      <c r="C24" s="55"/>
      <c r="D24" s="57"/>
      <c r="E24" s="56"/>
      <c r="F24" s="56">
        <f>+F21*0.05*0.16</f>
        <v>74060.272</v>
      </c>
    </row>
    <row r="25" spans="1:6" s="27" customFormat="1" ht="15">
      <c r="A25" s="33"/>
      <c r="B25" s="57" t="s">
        <v>36</v>
      </c>
      <c r="C25" s="55"/>
      <c r="D25" s="57"/>
      <c r="E25" s="56"/>
      <c r="F25" s="56">
        <f>+F24+F23</f>
        <v>11645977.772</v>
      </c>
    </row>
    <row r="26" spans="1:6" s="26" customFormat="1" ht="12.75">
      <c r="A26" s="28"/>
      <c r="C26" s="29"/>
      <c r="D26" s="10"/>
      <c r="E26" s="66"/>
      <c r="F26" s="66"/>
    </row>
    <row r="27" spans="1:6" s="26" customFormat="1" ht="12.75">
      <c r="A27" s="28"/>
      <c r="B27" s="23"/>
      <c r="C27" s="29"/>
      <c r="D27" s="10"/>
      <c r="E27" s="66"/>
      <c r="F27" s="66"/>
    </row>
    <row r="28" spans="1:6" ht="12.75">
      <c r="A28" s="13"/>
      <c r="B28" s="12"/>
      <c r="C28" s="24"/>
      <c r="D28" s="12"/>
      <c r="E28" s="66"/>
      <c r="F28" s="66"/>
    </row>
    <row r="29" spans="1:6" ht="12.75">
      <c r="A29" s="13"/>
      <c r="B29" s="12"/>
      <c r="C29" s="25"/>
      <c r="D29" s="14"/>
      <c r="E29" s="66"/>
      <c r="F29" s="66"/>
    </row>
    <row r="30" spans="1:6" ht="12.75">
      <c r="A30" s="13"/>
      <c r="B30" s="18" t="s">
        <v>75</v>
      </c>
      <c r="C30" s="22"/>
      <c r="D30" s="10"/>
      <c r="E30" s="14"/>
      <c r="F30" s="18"/>
    </row>
    <row r="31" spans="2:4" ht="12.75">
      <c r="B31" s="21" t="s">
        <v>76</v>
      </c>
      <c r="C31" s="22"/>
      <c r="D31" s="12"/>
    </row>
    <row r="32" spans="2:3" ht="12.75">
      <c r="B32" s="23" t="s">
        <v>77</v>
      </c>
      <c r="C32" s="38"/>
    </row>
    <row r="33" spans="1:6" ht="12.75">
      <c r="A33" s="37"/>
      <c r="B33" s="27"/>
      <c r="C33" s="38"/>
      <c r="E33" s="40"/>
      <c r="F33" s="40"/>
    </row>
    <row r="34" spans="1:6" ht="12.75">
      <c r="A34" s="37"/>
      <c r="B34" s="27"/>
      <c r="C34" s="38"/>
      <c r="D34" s="39"/>
      <c r="E34" s="40"/>
      <c r="F34" s="40"/>
    </row>
    <row r="35" spans="1:6" ht="12.75">
      <c r="A35" s="37"/>
      <c r="B35" s="27"/>
      <c r="C35" s="38"/>
      <c r="D35" s="39"/>
      <c r="E35" s="40"/>
      <c r="F35" s="40"/>
    </row>
    <row r="36" spans="1:6" ht="12.75">
      <c r="A36" s="37"/>
      <c r="B36" s="41"/>
      <c r="C36" s="38"/>
      <c r="D36" s="42"/>
      <c r="E36" s="40"/>
      <c r="F36" s="40"/>
    </row>
    <row r="37" spans="1:6" ht="12.75">
      <c r="A37" s="37"/>
      <c r="B37" s="41"/>
      <c r="C37" s="38"/>
      <c r="D37" s="42"/>
      <c r="E37" s="40"/>
      <c r="F37" s="40"/>
    </row>
    <row r="38" spans="1:6" ht="12.75">
      <c r="A38" s="37"/>
      <c r="B38" s="41"/>
      <c r="C38" s="38"/>
      <c r="D38" s="42"/>
      <c r="E38" s="40"/>
      <c r="F38" s="40"/>
    </row>
    <row r="39" spans="1:6" ht="12.75">
      <c r="A39" s="37"/>
      <c r="B39" s="41"/>
      <c r="C39" s="38"/>
      <c r="D39" s="42"/>
      <c r="E39" s="40"/>
      <c r="F39" s="40"/>
    </row>
    <row r="40" spans="1:6" ht="12.75">
      <c r="A40" s="37"/>
      <c r="B40" s="12"/>
      <c r="C40" s="38"/>
      <c r="D40" s="42"/>
      <c r="E40" s="40"/>
      <c r="F40" s="40"/>
    </row>
    <row r="41" spans="1:6" ht="12.75">
      <c r="A41" s="37"/>
      <c r="B41" s="12"/>
      <c r="C41" s="38"/>
      <c r="D41" s="42"/>
      <c r="E41" s="40"/>
      <c r="F41" s="40"/>
    </row>
    <row r="42" spans="2:3" ht="12.75">
      <c r="B42" s="21"/>
      <c r="C42" s="22"/>
    </row>
    <row r="43" spans="2:3" ht="12.75">
      <c r="B43" s="21"/>
      <c r="C43" s="22"/>
    </row>
    <row r="44" spans="2:3" ht="12.75">
      <c r="B44" s="21"/>
      <c r="C44" s="22"/>
    </row>
    <row r="45" spans="2:3" ht="12.75">
      <c r="B45" s="21"/>
      <c r="C45" s="22"/>
    </row>
    <row r="46" spans="1:4" s="26" customFormat="1" ht="12.75">
      <c r="A46" s="23"/>
      <c r="B46" s="21"/>
      <c r="C46" s="22"/>
      <c r="D46" s="22"/>
    </row>
    <row r="47" spans="2:3" ht="12.75">
      <c r="B47" s="21"/>
      <c r="C47" s="22"/>
    </row>
    <row r="48" spans="2:3" ht="12.75">
      <c r="B48" s="21"/>
      <c r="C48" s="22"/>
    </row>
    <row r="49" spans="2:3" ht="12.75">
      <c r="B49" s="21"/>
      <c r="C49" s="22"/>
    </row>
    <row r="50" spans="2:3" ht="12.75">
      <c r="B50" s="21"/>
      <c r="C50" s="22"/>
    </row>
    <row r="51" spans="1:4" s="27" customFormat="1" ht="12.75">
      <c r="A51" s="23"/>
      <c r="B51" s="21"/>
      <c r="C51" s="22"/>
      <c r="D51" s="22"/>
    </row>
    <row r="52" spans="1:4" s="27" customFormat="1" ht="12.75">
      <c r="A52" s="23"/>
      <c r="B52" s="21"/>
      <c r="C52" s="22"/>
      <c r="D52" s="22"/>
    </row>
    <row r="53" spans="1:4" s="27" customFormat="1" ht="12.75">
      <c r="A53" s="23"/>
      <c r="B53" s="21"/>
      <c r="C53" s="22"/>
      <c r="D53" s="22"/>
    </row>
    <row r="54" spans="2:3" ht="12.75">
      <c r="B54" s="21"/>
      <c r="C54" s="22"/>
    </row>
    <row r="55" spans="2:3" ht="12.75">
      <c r="B55" s="21"/>
      <c r="C55" s="22"/>
    </row>
    <row r="56" spans="2:3" ht="12.75">
      <c r="B56" s="21"/>
      <c r="C56" s="22"/>
    </row>
    <row r="57" spans="2:3" ht="12.75">
      <c r="B57" s="21"/>
      <c r="C57" s="22"/>
    </row>
    <row r="58" spans="2:3" ht="12.75">
      <c r="B58" s="21"/>
      <c r="C58" s="22"/>
    </row>
    <row r="59" spans="2:3" ht="12.75">
      <c r="B59" s="21"/>
      <c r="C59" s="22"/>
    </row>
    <row r="60" spans="2:3" ht="12.75">
      <c r="B60" s="21"/>
      <c r="C60" s="22"/>
    </row>
    <row r="61" spans="2:3" ht="12.75">
      <c r="B61" s="21"/>
      <c r="C61" s="22"/>
    </row>
    <row r="62" spans="2:3" ht="12.75">
      <c r="B62" s="21"/>
      <c r="C62" s="22"/>
    </row>
    <row r="63" spans="2:3" ht="12.75">
      <c r="B63" s="21"/>
      <c r="C63" s="22"/>
    </row>
    <row r="64" spans="2:3" ht="12.75">
      <c r="B64" s="21"/>
      <c r="C64" s="22"/>
    </row>
    <row r="65" spans="2:3" ht="12.75">
      <c r="B65" s="21"/>
      <c r="C65" s="22"/>
    </row>
    <row r="66" spans="2:3" ht="12.75">
      <c r="B66" s="21"/>
      <c r="C66" s="22"/>
    </row>
    <row r="67" spans="2:3" ht="12.75">
      <c r="B67" s="21"/>
      <c r="C67" s="22"/>
    </row>
    <row r="68" spans="2:3" ht="12.75">
      <c r="B68" s="21"/>
      <c r="C68" s="22"/>
    </row>
    <row r="69" spans="2:3" ht="12.75">
      <c r="B69" s="21"/>
      <c r="C69" s="22"/>
    </row>
    <row r="70" spans="2:3" ht="12.75">
      <c r="B70" s="21"/>
      <c r="C70" s="22"/>
    </row>
    <row r="71" spans="2:3" ht="12.75">
      <c r="B71" s="21"/>
      <c r="C71" s="22"/>
    </row>
    <row r="72" spans="2:3" ht="12.75">
      <c r="B72" s="21"/>
      <c r="C72" s="22"/>
    </row>
    <row r="73" spans="2:3" ht="12.75">
      <c r="B73" s="21"/>
      <c r="C73" s="22"/>
    </row>
    <row r="74" spans="2:3" ht="12.75">
      <c r="B74" s="21"/>
      <c r="C74" s="22"/>
    </row>
    <row r="75" spans="2:3" ht="12.75">
      <c r="B75" s="21"/>
      <c r="C75" s="22"/>
    </row>
    <row r="76" spans="2:3" ht="12.75">
      <c r="B76" s="21"/>
      <c r="C76" s="22"/>
    </row>
    <row r="77" spans="2:3" ht="12.75">
      <c r="B77" s="21"/>
      <c r="C77" s="22"/>
    </row>
    <row r="78" spans="2:3" ht="12.75">
      <c r="B78" s="21"/>
      <c r="C78" s="22"/>
    </row>
    <row r="79" spans="2:3" ht="12.75">
      <c r="B79" s="21"/>
      <c r="C79" s="22"/>
    </row>
    <row r="80" spans="2:3" ht="12.75">
      <c r="B80" s="21"/>
      <c r="C80" s="22"/>
    </row>
    <row r="81" spans="2:3" ht="12.75">
      <c r="B81" s="21"/>
      <c r="C81" s="22"/>
    </row>
    <row r="82" spans="2:3" ht="12.75">
      <c r="B82" s="21"/>
      <c r="C82" s="22"/>
    </row>
    <row r="83" spans="2:3" ht="12.75">
      <c r="B83" s="21"/>
      <c r="C83" s="22"/>
    </row>
    <row r="84" spans="2:3" ht="12.75">
      <c r="B84" s="21"/>
      <c r="C84" s="22"/>
    </row>
    <row r="85" spans="2:3" ht="12.75">
      <c r="B85" s="21"/>
      <c r="C85" s="22"/>
    </row>
    <row r="86" spans="2:3" ht="12.75">
      <c r="B86" s="21"/>
      <c r="C86" s="22"/>
    </row>
    <row r="87" spans="2:3" ht="12.75">
      <c r="B87" s="21"/>
      <c r="C87" s="22"/>
    </row>
    <row r="88" spans="2:3" ht="12.75">
      <c r="B88" s="21"/>
      <c r="C88" s="22"/>
    </row>
    <row r="89" spans="2:3" ht="12.75">
      <c r="B89" s="21"/>
      <c r="C89" s="22"/>
    </row>
    <row r="90" spans="2:3" ht="12.75">
      <c r="B90" s="21"/>
      <c r="C90" s="22"/>
    </row>
    <row r="91" spans="2:3" ht="12.75">
      <c r="B91" s="21"/>
      <c r="C91" s="22"/>
    </row>
    <row r="92" spans="2:3" ht="12.75">
      <c r="B92" s="21"/>
      <c r="C92" s="22"/>
    </row>
    <row r="93" spans="2:3" ht="12.75">
      <c r="B93" s="21"/>
      <c r="C93" s="22"/>
    </row>
    <row r="94" spans="2:3" ht="12.75">
      <c r="B94" s="21"/>
      <c r="C94" s="22"/>
    </row>
    <row r="95" spans="2:3" ht="12.75">
      <c r="B95" s="21"/>
      <c r="C95" s="22"/>
    </row>
    <row r="96" spans="2:3" ht="12.75">
      <c r="B96" s="21"/>
      <c r="C96" s="22"/>
    </row>
    <row r="97" spans="2:3" ht="12.75">
      <c r="B97" s="21"/>
      <c r="C97" s="22"/>
    </row>
    <row r="98" spans="2:3" ht="12.75">
      <c r="B98" s="21"/>
      <c r="C98" s="22"/>
    </row>
    <row r="99" spans="2:3" ht="12.75">
      <c r="B99" s="21"/>
      <c r="C99" s="22"/>
    </row>
    <row r="100" spans="2:3" ht="12.75">
      <c r="B100" s="21"/>
      <c r="C100" s="22"/>
    </row>
    <row r="101" spans="2:3" ht="12.75">
      <c r="B101" s="21"/>
      <c r="C101" s="22"/>
    </row>
    <row r="102" spans="2:3" ht="12.75">
      <c r="B102" s="21"/>
      <c r="C102" s="22"/>
    </row>
    <row r="103" spans="2:3" ht="12.75">
      <c r="B103" s="21"/>
      <c r="C103" s="22"/>
    </row>
    <row r="104" spans="2:3" ht="12.75">
      <c r="B104" s="21"/>
      <c r="C104" s="22"/>
    </row>
    <row r="105" spans="2:3" ht="12.75">
      <c r="B105" s="21"/>
      <c r="C105" s="22"/>
    </row>
    <row r="106" spans="2:3" ht="12.75">
      <c r="B106" s="21"/>
      <c r="C106" s="22"/>
    </row>
    <row r="107" spans="2:3" ht="12.75">
      <c r="B107" s="21"/>
      <c r="C107" s="22"/>
    </row>
    <row r="108" spans="2:3" ht="12.75">
      <c r="B108" s="21"/>
      <c r="C108" s="22"/>
    </row>
    <row r="109" spans="2:3" ht="12.75">
      <c r="B109" s="21"/>
      <c r="C109" s="22"/>
    </row>
    <row r="110" spans="2:3" ht="12.75">
      <c r="B110" s="21"/>
      <c r="C110" s="22"/>
    </row>
    <row r="111" spans="2:3" ht="12.75">
      <c r="B111" s="21"/>
      <c r="C111" s="22"/>
    </row>
    <row r="112" spans="2:3" ht="12.75">
      <c r="B112" s="21"/>
      <c r="C112" s="22"/>
    </row>
    <row r="113" spans="2:3" ht="12.75">
      <c r="B113" s="21"/>
      <c r="C113" s="22"/>
    </row>
    <row r="114" spans="2:3" ht="12.75">
      <c r="B114" s="21"/>
      <c r="C114" s="22"/>
    </row>
    <row r="115" spans="2:3" ht="12.75">
      <c r="B115" s="21"/>
      <c r="C115" s="22"/>
    </row>
    <row r="116" spans="2:3" ht="12.75">
      <c r="B116" s="21"/>
      <c r="C116" s="22"/>
    </row>
    <row r="117" spans="2:3" ht="12.75">
      <c r="B117" s="21"/>
      <c r="C117" s="22"/>
    </row>
    <row r="118" spans="2:3" ht="12.75">
      <c r="B118" s="21"/>
      <c r="C118" s="22"/>
    </row>
    <row r="119" spans="2:3" ht="12.75">
      <c r="B119" s="21"/>
      <c r="C119" s="22"/>
    </row>
    <row r="120" spans="2:3" ht="12.75">
      <c r="B120" s="21"/>
      <c r="C120" s="22"/>
    </row>
    <row r="121" spans="2:3" ht="12.75">
      <c r="B121" s="21"/>
      <c r="C121" s="22"/>
    </row>
    <row r="122" spans="2:3" ht="12.75">
      <c r="B122" s="21"/>
      <c r="C122" s="22"/>
    </row>
    <row r="123" spans="2:3" ht="12.75">
      <c r="B123" s="21"/>
      <c r="C123" s="22"/>
    </row>
    <row r="124" spans="2:3" ht="12.75">
      <c r="B124" s="21"/>
      <c r="C124" s="22"/>
    </row>
    <row r="125" spans="2:3" ht="12.75">
      <c r="B125" s="21"/>
      <c r="C125" s="22"/>
    </row>
    <row r="126" spans="2:3" ht="12.75">
      <c r="B126" s="21"/>
      <c r="C126" s="22"/>
    </row>
    <row r="127" spans="2:3" ht="12.75">
      <c r="B127" s="21"/>
      <c r="C127" s="22"/>
    </row>
    <row r="128" spans="2:3" ht="12.75">
      <c r="B128" s="21"/>
      <c r="C128" s="22"/>
    </row>
    <row r="129" spans="2:3" ht="12.75">
      <c r="B129" s="21"/>
      <c r="C129" s="22"/>
    </row>
    <row r="130" spans="2:3" ht="12.75">
      <c r="B130" s="21"/>
      <c r="C130" s="22"/>
    </row>
    <row r="131" spans="2:3" ht="12.75">
      <c r="B131" s="21"/>
      <c r="C131" s="22"/>
    </row>
    <row r="132" spans="2:3" ht="12.75">
      <c r="B132" s="21"/>
      <c r="C132" s="22"/>
    </row>
    <row r="133" spans="2:3" ht="12.75">
      <c r="B133" s="21"/>
      <c r="C133" s="22"/>
    </row>
    <row r="134" spans="2:3" ht="12.75">
      <c r="B134" s="21"/>
      <c r="C134" s="22"/>
    </row>
    <row r="135" spans="2:3" ht="12.75">
      <c r="B135" s="21"/>
      <c r="C135" s="22"/>
    </row>
    <row r="136" spans="2:3" ht="12.75">
      <c r="B136" s="21"/>
      <c r="C136" s="22"/>
    </row>
    <row r="137" spans="2:3" ht="12.75">
      <c r="B137" s="21"/>
      <c r="C137" s="22"/>
    </row>
    <row r="138" spans="2:3" ht="12.75">
      <c r="B138" s="21"/>
      <c r="C138" s="22"/>
    </row>
    <row r="139" spans="2:3" ht="12.75">
      <c r="B139" s="21"/>
      <c r="C139" s="22"/>
    </row>
    <row r="140" spans="2:3" ht="12.75">
      <c r="B140" s="21"/>
      <c r="C140" s="22"/>
    </row>
    <row r="141" spans="2:3" ht="12.75">
      <c r="B141" s="21"/>
      <c r="C141" s="22"/>
    </row>
    <row r="142" spans="2:3" ht="12.75">
      <c r="B142" s="21"/>
      <c r="C142" s="22"/>
    </row>
    <row r="143" spans="2:3" ht="12.75">
      <c r="B143" s="21"/>
      <c r="C143" s="22"/>
    </row>
    <row r="144" spans="2:3" ht="12.75">
      <c r="B144" s="21"/>
      <c r="C144" s="22"/>
    </row>
    <row r="145" spans="2:3" ht="12.75">
      <c r="B145" s="21"/>
      <c r="C145" s="22"/>
    </row>
    <row r="146" spans="2:3" ht="12.75">
      <c r="B146" s="21"/>
      <c r="C146" s="22"/>
    </row>
    <row r="147" spans="2:3" ht="12.75">
      <c r="B147" s="21"/>
      <c r="C147" s="22"/>
    </row>
    <row r="148" spans="2:3" ht="12.75">
      <c r="B148" s="21"/>
      <c r="C148" s="22"/>
    </row>
    <row r="149" spans="2:3" ht="12.75">
      <c r="B149" s="21"/>
      <c r="C149" s="22"/>
    </row>
    <row r="150" spans="2:3" ht="12.75">
      <c r="B150" s="21"/>
      <c r="C150" s="22"/>
    </row>
    <row r="151" spans="2:3" ht="12.75">
      <c r="B151" s="21"/>
      <c r="C151" s="22"/>
    </row>
    <row r="152" spans="2:3" ht="12.75">
      <c r="B152" s="21"/>
      <c r="C152" s="22"/>
    </row>
    <row r="153" spans="2:3" ht="12.75">
      <c r="B153" s="21"/>
      <c r="C153" s="22"/>
    </row>
    <row r="154" spans="2:3" ht="12.75">
      <c r="B154" s="21"/>
      <c r="C154" s="22"/>
    </row>
    <row r="155" spans="2:3" ht="12.75">
      <c r="B155" s="21"/>
      <c r="C155" s="22"/>
    </row>
    <row r="156" spans="2:3" ht="12.75">
      <c r="B156" s="21"/>
      <c r="C156" s="22"/>
    </row>
    <row r="157" spans="2:3" ht="12.75">
      <c r="B157" s="21"/>
      <c r="C157" s="22"/>
    </row>
    <row r="158" spans="2:3" ht="12.75">
      <c r="B158" s="21"/>
      <c r="C158" s="22"/>
    </row>
    <row r="159" spans="2:3" ht="12.75">
      <c r="B159" s="21"/>
      <c r="C159" s="22"/>
    </row>
    <row r="160" spans="2:3" ht="12.75">
      <c r="B160" s="21"/>
      <c r="C160" s="21"/>
    </row>
    <row r="161" spans="2:3" ht="12.75">
      <c r="B161" s="21"/>
      <c r="C161" s="21"/>
    </row>
    <row r="162" spans="2:3" ht="12.75">
      <c r="B162" s="21"/>
      <c r="C162" s="21"/>
    </row>
    <row r="163" spans="2:3" ht="12.75">
      <c r="B163" s="21"/>
      <c r="C163" s="21"/>
    </row>
    <row r="164" spans="2:3" ht="12.75">
      <c r="B164" s="21"/>
      <c r="C164" s="21"/>
    </row>
    <row r="165" spans="2:3" ht="12.75">
      <c r="B165" s="21"/>
      <c r="C165" s="21"/>
    </row>
    <row r="166" spans="2:3" ht="12.75">
      <c r="B166" s="21"/>
      <c r="C166" s="21"/>
    </row>
    <row r="167" spans="2:3" ht="12.75">
      <c r="B167" s="21"/>
      <c r="C167" s="21"/>
    </row>
    <row r="168" spans="2:3" ht="12.75">
      <c r="B168" s="21"/>
      <c r="C168" s="21"/>
    </row>
    <row r="169" spans="2:3" ht="12.75">
      <c r="B169" s="21"/>
      <c r="C169" s="21"/>
    </row>
    <row r="170" spans="2:3" ht="12.75">
      <c r="B170" s="21"/>
      <c r="C170" s="21"/>
    </row>
    <row r="171" spans="2:3" ht="12.75">
      <c r="B171" s="21"/>
      <c r="C171" s="21"/>
    </row>
    <row r="172" spans="2:3" ht="12.75">
      <c r="B172" s="21"/>
      <c r="C172" s="21"/>
    </row>
    <row r="173" spans="2:3" ht="12.75">
      <c r="B173" s="21"/>
      <c r="C173" s="21"/>
    </row>
    <row r="174" spans="2:3" ht="12.75">
      <c r="B174" s="21"/>
      <c r="C174" s="21"/>
    </row>
    <row r="175" spans="2:3" ht="12.75">
      <c r="B175" s="21"/>
      <c r="C175" s="21"/>
    </row>
    <row r="176" spans="2:3" ht="12.75">
      <c r="B176" s="21"/>
      <c r="C176" s="21"/>
    </row>
    <row r="177" spans="2:3" ht="12.75">
      <c r="B177" s="21"/>
      <c r="C177" s="21"/>
    </row>
    <row r="178" spans="2:3" ht="12.75">
      <c r="B178" s="21"/>
      <c r="C178" s="21"/>
    </row>
    <row r="179" spans="2:3" ht="12.75">
      <c r="B179" s="21"/>
      <c r="C179" s="21"/>
    </row>
    <row r="180" spans="2:3" ht="12.75">
      <c r="B180" s="21"/>
      <c r="C180" s="21"/>
    </row>
    <row r="181" spans="2:3" ht="12.75">
      <c r="B181" s="21"/>
      <c r="C181" s="21"/>
    </row>
    <row r="182" spans="2:3" ht="12.75">
      <c r="B182" s="21"/>
      <c r="C182" s="21"/>
    </row>
    <row r="183" spans="2:3" ht="12.75">
      <c r="B183" s="21"/>
      <c r="C183" s="21"/>
    </row>
    <row r="184" spans="2:3" ht="12.75">
      <c r="B184" s="21"/>
      <c r="C184" s="21"/>
    </row>
    <row r="185" spans="2:3" ht="12.75">
      <c r="B185" s="21"/>
      <c r="C185" s="21"/>
    </row>
    <row r="186" spans="2:3" ht="12.75">
      <c r="B186" s="21"/>
      <c r="C186" s="21"/>
    </row>
    <row r="187" spans="2:3" ht="12.75">
      <c r="B187" s="21"/>
      <c r="C187" s="21"/>
    </row>
  </sheetData>
  <sheetProtection/>
  <mergeCells count="3">
    <mergeCell ref="A6:F6"/>
    <mergeCell ref="A7:F7"/>
    <mergeCell ref="E9:F9"/>
  </mergeCells>
  <printOptions horizontalCentered="1"/>
  <pageMargins left="0.1968503937007874" right="0.1968503937007874" top="0.5905511811023623" bottom="0.5905511811023623" header="0" footer="0"/>
  <pageSetup horizontalDpi="300" verticalDpi="3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88"/>
  <sheetViews>
    <sheetView zoomScalePageLayoutView="0" workbookViewId="0" topLeftCell="A19">
      <selection activeCell="B33" sqref="B33:B35"/>
    </sheetView>
  </sheetViews>
  <sheetFormatPr defaultColWidth="11.421875" defaultRowHeight="12.75"/>
  <cols>
    <col min="1" max="1" width="7.28125" style="23" customWidth="1"/>
    <col min="2" max="2" width="42.00390625" style="23" customWidth="1"/>
    <col min="3" max="3" width="6.00390625" style="23" bestFit="1" customWidth="1"/>
    <col min="4" max="4" width="8.8515625" style="22" customWidth="1"/>
    <col min="5" max="5" width="15.421875" style="23" customWidth="1"/>
    <col min="6" max="6" width="18.57421875" style="23" customWidth="1"/>
  </cols>
  <sheetData>
    <row r="1" spans="2:4" ht="12.75">
      <c r="B1" s="1" t="s">
        <v>0</v>
      </c>
      <c r="C1" s="1"/>
      <c r="D1" s="2"/>
    </row>
    <row r="2" spans="2:4" ht="12.75">
      <c r="B2" s="1" t="s">
        <v>1</v>
      </c>
      <c r="C2" s="1"/>
      <c r="D2" s="2"/>
    </row>
    <row r="3" spans="2:4" ht="12.75">
      <c r="B3" s="1" t="s">
        <v>2</v>
      </c>
      <c r="C3" s="1"/>
      <c r="D3" s="2"/>
    </row>
    <row r="4" spans="2:3" ht="12.75">
      <c r="B4" s="1" t="s">
        <v>3</v>
      </c>
      <c r="C4" s="1"/>
    </row>
    <row r="5" spans="2:3" ht="12.75">
      <c r="B5" s="1"/>
      <c r="C5" s="1"/>
    </row>
    <row r="6" spans="1:6" ht="12.75">
      <c r="A6" s="71" t="s">
        <v>28</v>
      </c>
      <c r="B6" s="71"/>
      <c r="C6" s="71"/>
      <c r="D6" s="71"/>
      <c r="E6" s="71"/>
      <c r="F6" s="71"/>
    </row>
    <row r="7" spans="1:6" ht="12.75">
      <c r="A7" s="71" t="s">
        <v>29</v>
      </c>
      <c r="B7" s="71"/>
      <c r="C7" s="71"/>
      <c r="D7" s="71"/>
      <c r="E7" s="71"/>
      <c r="F7" s="71"/>
    </row>
    <row r="8" spans="1:4" ht="12.75">
      <c r="A8" s="16"/>
      <c r="B8" s="3"/>
      <c r="C8" s="3"/>
      <c r="D8" s="3"/>
    </row>
    <row r="9" spans="1:6" ht="12.75">
      <c r="A9" s="15"/>
      <c r="B9" s="17"/>
      <c r="C9" s="17"/>
      <c r="D9" s="17"/>
      <c r="E9" s="70" t="s">
        <v>73</v>
      </c>
      <c r="F9" s="70"/>
    </row>
    <row r="10" spans="1:6" ht="12.75">
      <c r="A10" s="4" t="s">
        <v>4</v>
      </c>
      <c r="B10" s="4" t="s">
        <v>5</v>
      </c>
      <c r="C10" s="4" t="s">
        <v>11</v>
      </c>
      <c r="D10" s="4" t="s">
        <v>10</v>
      </c>
      <c r="E10" s="8" t="s">
        <v>6</v>
      </c>
      <c r="F10" s="8" t="s">
        <v>7</v>
      </c>
    </row>
    <row r="11" spans="1:6" ht="25.5">
      <c r="A11" s="59">
        <v>1</v>
      </c>
      <c r="B11" s="53" t="s">
        <v>74</v>
      </c>
      <c r="C11" s="59" t="s">
        <v>8</v>
      </c>
      <c r="D11" s="60">
        <v>324</v>
      </c>
      <c r="E11" s="61">
        <v>2093</v>
      </c>
      <c r="F11" s="61">
        <f>+D11*E11</f>
        <v>678132</v>
      </c>
    </row>
    <row r="12" spans="1:6" ht="51">
      <c r="A12" s="59">
        <v>2</v>
      </c>
      <c r="B12" s="62" t="s">
        <v>49</v>
      </c>
      <c r="C12" s="59" t="s">
        <v>8</v>
      </c>
      <c r="D12" s="61">
        <v>324</v>
      </c>
      <c r="E12" s="61">
        <v>4232</v>
      </c>
      <c r="F12" s="61">
        <f aca="true" t="shared" si="0" ref="F12:F20">+D12*E12</f>
        <v>1371168</v>
      </c>
    </row>
    <row r="13" spans="1:6" ht="38.25">
      <c r="A13" s="59">
        <v>3</v>
      </c>
      <c r="B13" s="62" t="s">
        <v>64</v>
      </c>
      <c r="C13" s="59" t="s">
        <v>11</v>
      </c>
      <c r="D13" s="61">
        <v>1</v>
      </c>
      <c r="E13" s="61">
        <v>37632</v>
      </c>
      <c r="F13" s="61">
        <f t="shared" si="0"/>
        <v>37632</v>
      </c>
    </row>
    <row r="14" spans="1:6" ht="25.5">
      <c r="A14" s="59">
        <v>4</v>
      </c>
      <c r="B14" s="62" t="s">
        <v>69</v>
      </c>
      <c r="C14" s="59" t="s">
        <v>11</v>
      </c>
      <c r="D14" s="61">
        <v>10</v>
      </c>
      <c r="E14" s="61">
        <v>28851</v>
      </c>
      <c r="F14" s="61">
        <f t="shared" si="0"/>
        <v>288510</v>
      </c>
    </row>
    <row r="15" spans="1:6" ht="63.75">
      <c r="A15" s="59">
        <v>5</v>
      </c>
      <c r="B15" s="62" t="s">
        <v>50</v>
      </c>
      <c r="C15" s="59" t="s">
        <v>8</v>
      </c>
      <c r="D15" s="61">
        <v>10</v>
      </c>
      <c r="E15" s="61">
        <v>28851</v>
      </c>
      <c r="F15" s="61">
        <f t="shared" si="0"/>
        <v>288510</v>
      </c>
    </row>
    <row r="16" spans="1:6" ht="38.25">
      <c r="A16" s="59">
        <v>6</v>
      </c>
      <c r="B16" s="62" t="s">
        <v>53</v>
      </c>
      <c r="C16" s="59" t="s">
        <v>9</v>
      </c>
      <c r="D16" s="61">
        <v>1</v>
      </c>
      <c r="E16" s="61">
        <v>250000</v>
      </c>
      <c r="F16" s="61">
        <f t="shared" si="0"/>
        <v>250000</v>
      </c>
    </row>
    <row r="17" spans="1:6" ht="25.5">
      <c r="A17" s="59">
        <v>7</v>
      </c>
      <c r="B17" s="62" t="s">
        <v>54</v>
      </c>
      <c r="C17" s="59" t="s">
        <v>12</v>
      </c>
      <c r="D17" s="61">
        <v>50</v>
      </c>
      <c r="E17" s="61">
        <v>800</v>
      </c>
      <c r="F17" s="61">
        <f t="shared" si="0"/>
        <v>40000</v>
      </c>
    </row>
    <row r="18" spans="1:6" ht="25.5">
      <c r="A18" s="59">
        <v>8</v>
      </c>
      <c r="B18" s="62" t="s">
        <v>68</v>
      </c>
      <c r="C18" s="59" t="s">
        <v>11</v>
      </c>
      <c r="D18" s="61">
        <v>1</v>
      </c>
      <c r="E18" s="61">
        <v>90000</v>
      </c>
      <c r="F18" s="61">
        <f t="shared" si="0"/>
        <v>90000</v>
      </c>
    </row>
    <row r="19" spans="1:6" ht="12.75">
      <c r="A19" s="59">
        <v>9</v>
      </c>
      <c r="B19" s="62" t="s">
        <v>16</v>
      </c>
      <c r="C19" s="59" t="s">
        <v>12</v>
      </c>
      <c r="D19" s="61">
        <v>50</v>
      </c>
      <c r="E19" s="61">
        <v>2672</v>
      </c>
      <c r="F19" s="61">
        <f t="shared" si="0"/>
        <v>133600</v>
      </c>
    </row>
    <row r="20" spans="1:6" ht="12.75">
      <c r="A20" s="59">
        <v>10</v>
      </c>
      <c r="B20" s="62" t="s">
        <v>13</v>
      </c>
      <c r="C20" s="59" t="s">
        <v>9</v>
      </c>
      <c r="D20" s="61">
        <v>1</v>
      </c>
      <c r="E20" s="61">
        <v>80000</v>
      </c>
      <c r="F20" s="61">
        <f t="shared" si="0"/>
        <v>80000</v>
      </c>
    </row>
    <row r="21" spans="1:6" ht="15">
      <c r="A21" s="6"/>
      <c r="B21" s="68" t="s">
        <v>33</v>
      </c>
      <c r="C21" s="55"/>
      <c r="D21" s="55"/>
      <c r="E21" s="56"/>
      <c r="F21" s="56">
        <f>SUM(F11:F20)</f>
        <v>3257552</v>
      </c>
    </row>
    <row r="22" spans="1:6" s="27" customFormat="1" ht="15">
      <c r="A22" s="32"/>
      <c r="B22" s="57" t="s">
        <v>60</v>
      </c>
      <c r="C22" s="55"/>
      <c r="D22" s="57"/>
      <c r="E22" s="58"/>
      <c r="F22" s="58">
        <f>+F21*0.25</f>
        <v>814388</v>
      </c>
    </row>
    <row r="23" spans="1:6" s="27" customFormat="1" ht="15">
      <c r="A23" s="32"/>
      <c r="B23" s="57" t="s">
        <v>44</v>
      </c>
      <c r="C23" s="55"/>
      <c r="D23" s="57"/>
      <c r="E23" s="58"/>
      <c r="F23" s="58">
        <f>+F22+F21</f>
        <v>4071940</v>
      </c>
    </row>
    <row r="24" spans="1:6" s="27" customFormat="1" ht="15">
      <c r="A24" s="32"/>
      <c r="B24" s="57" t="s">
        <v>35</v>
      </c>
      <c r="C24" s="55"/>
      <c r="D24" s="57"/>
      <c r="E24" s="58"/>
      <c r="F24" s="58">
        <f>+(F21*0.05)*0.16</f>
        <v>26060.416</v>
      </c>
    </row>
    <row r="25" spans="1:6" s="27" customFormat="1" ht="15">
      <c r="A25" s="33"/>
      <c r="B25" s="57" t="s">
        <v>36</v>
      </c>
      <c r="C25" s="55"/>
      <c r="D25" s="57"/>
      <c r="E25" s="58"/>
      <c r="F25" s="58">
        <f>+F24+F23</f>
        <v>4098000.416</v>
      </c>
    </row>
    <row r="26" spans="1:6" s="26" customFormat="1" ht="12.75">
      <c r="A26" s="28"/>
      <c r="C26" s="29"/>
      <c r="D26" s="10"/>
      <c r="E26" s="10"/>
      <c r="F26" s="30"/>
    </row>
    <row r="27" spans="1:6" s="26" customFormat="1" ht="12.75">
      <c r="A27" s="28"/>
      <c r="B27" s="23"/>
      <c r="C27" s="29"/>
      <c r="D27" s="10"/>
      <c r="E27" s="10"/>
      <c r="F27" s="30"/>
    </row>
    <row r="28" spans="1:6" ht="12.75">
      <c r="A28" s="13"/>
      <c r="B28" s="12"/>
      <c r="C28" s="24"/>
      <c r="D28" s="12"/>
      <c r="E28" s="12"/>
      <c r="F28" s="18"/>
    </row>
    <row r="29" spans="2:3" ht="12.75">
      <c r="B29" s="14"/>
      <c r="C29" s="22"/>
    </row>
    <row r="30" spans="2:3" ht="12.75">
      <c r="B30" s="14"/>
      <c r="C30" s="22"/>
    </row>
    <row r="31" spans="2:3" ht="12.75">
      <c r="B31" s="14"/>
      <c r="C31" s="22"/>
    </row>
    <row r="32" spans="2:3" ht="12.75">
      <c r="B32" s="21"/>
      <c r="C32" s="22"/>
    </row>
    <row r="33" spans="1:4" ht="12.75">
      <c r="A33" s="20"/>
      <c r="B33" s="18" t="s">
        <v>75</v>
      </c>
      <c r="C33" s="22"/>
      <c r="D33" s="10"/>
    </row>
    <row r="34" spans="1:6" ht="12.75">
      <c r="A34" s="37"/>
      <c r="B34" s="21" t="s">
        <v>76</v>
      </c>
      <c r="C34" s="22"/>
      <c r="D34" s="12"/>
      <c r="E34" s="40"/>
      <c r="F34" s="40"/>
    </row>
    <row r="35" spans="1:6" ht="12.75">
      <c r="A35" s="37"/>
      <c r="B35" s="23" t="s">
        <v>77</v>
      </c>
      <c r="C35" s="38"/>
      <c r="E35" s="40"/>
      <c r="F35" s="40"/>
    </row>
    <row r="36" spans="1:6" ht="12.75">
      <c r="A36" s="37"/>
      <c r="B36" s="27"/>
      <c r="C36" s="38"/>
      <c r="E36" s="40"/>
      <c r="F36" s="40"/>
    </row>
    <row r="37" spans="1:6" ht="12.75">
      <c r="A37" s="37"/>
      <c r="B37" s="41"/>
      <c r="C37" s="38"/>
      <c r="D37" s="42"/>
      <c r="E37" s="40"/>
      <c r="F37" s="40"/>
    </row>
    <row r="38" spans="1:6" ht="12.75">
      <c r="A38" s="37"/>
      <c r="B38" s="41"/>
      <c r="C38" s="38"/>
      <c r="D38" s="42"/>
      <c r="E38" s="40"/>
      <c r="F38" s="40"/>
    </row>
    <row r="39" spans="1:6" ht="12.75">
      <c r="A39" s="37"/>
      <c r="B39" s="41"/>
      <c r="C39" s="38"/>
      <c r="D39" s="42"/>
      <c r="E39" s="40"/>
      <c r="F39" s="40"/>
    </row>
    <row r="40" spans="1:6" ht="12.75">
      <c r="A40" s="37"/>
      <c r="B40" s="41"/>
      <c r="C40" s="38"/>
      <c r="D40" s="42"/>
      <c r="E40" s="40"/>
      <c r="F40" s="40"/>
    </row>
    <row r="41" spans="1:6" ht="12.75">
      <c r="A41" s="37"/>
      <c r="B41" s="12"/>
      <c r="C41" s="38"/>
      <c r="D41" s="42"/>
      <c r="E41" s="40"/>
      <c r="F41" s="40"/>
    </row>
    <row r="42" spans="1:6" ht="12.75">
      <c r="A42" s="37"/>
      <c r="B42" s="12"/>
      <c r="C42" s="38"/>
      <c r="D42" s="42"/>
      <c r="E42" s="40"/>
      <c r="F42" s="40"/>
    </row>
    <row r="43" spans="2:3" ht="12.75">
      <c r="B43" s="21"/>
      <c r="C43" s="22"/>
    </row>
    <row r="44" spans="2:3" ht="12.75">
      <c r="B44" s="21"/>
      <c r="C44" s="22"/>
    </row>
    <row r="45" spans="2:3" ht="12.75">
      <c r="B45" s="21"/>
      <c r="C45" s="22"/>
    </row>
    <row r="46" spans="2:3" ht="12.75">
      <c r="B46" s="21"/>
      <c r="C46" s="22"/>
    </row>
    <row r="47" spans="2:6" ht="12.75">
      <c r="B47" s="21"/>
      <c r="C47" s="22"/>
      <c r="E47" s="26"/>
      <c r="F47" s="26"/>
    </row>
    <row r="48" spans="2:3" ht="12.75">
      <c r="B48" s="21"/>
      <c r="C48" s="22"/>
    </row>
    <row r="49" spans="2:3" ht="12.75">
      <c r="B49" s="21"/>
      <c r="C49" s="22"/>
    </row>
    <row r="50" spans="2:3" ht="12.75">
      <c r="B50" s="21"/>
      <c r="C50" s="22"/>
    </row>
    <row r="51" spans="2:3" ht="12.75">
      <c r="B51" s="21"/>
      <c r="C51" s="22"/>
    </row>
    <row r="52" spans="2:6" ht="12.75">
      <c r="B52" s="21"/>
      <c r="C52" s="22"/>
      <c r="E52" s="27"/>
      <c r="F52" s="27"/>
    </row>
    <row r="53" spans="2:6" ht="12.75">
      <c r="B53" s="21"/>
      <c r="C53" s="22"/>
      <c r="E53" s="27"/>
      <c r="F53" s="27"/>
    </row>
    <row r="54" spans="2:6" ht="12.75">
      <c r="B54" s="21"/>
      <c r="C54" s="22"/>
      <c r="E54" s="27"/>
      <c r="F54" s="27"/>
    </row>
    <row r="55" spans="2:3" ht="12.75">
      <c r="B55" s="21"/>
      <c r="C55" s="22"/>
    </row>
    <row r="56" spans="2:3" ht="12.75">
      <c r="B56" s="21"/>
      <c r="C56" s="22"/>
    </row>
    <row r="57" spans="2:3" ht="12.75">
      <c r="B57" s="21"/>
      <c r="C57" s="22"/>
    </row>
    <row r="58" spans="2:3" ht="12.75">
      <c r="B58" s="21"/>
      <c r="C58" s="22"/>
    </row>
    <row r="59" spans="2:3" ht="12.75">
      <c r="B59" s="21"/>
      <c r="C59" s="22"/>
    </row>
    <row r="60" spans="2:3" ht="12.75">
      <c r="B60" s="21"/>
      <c r="C60" s="22"/>
    </row>
    <row r="61" spans="2:3" ht="12.75">
      <c r="B61" s="21"/>
      <c r="C61" s="22"/>
    </row>
    <row r="62" spans="2:3" ht="12.75">
      <c r="B62" s="21"/>
      <c r="C62" s="22"/>
    </row>
    <row r="63" spans="2:3" ht="12.75">
      <c r="B63" s="21"/>
      <c r="C63" s="22"/>
    </row>
    <row r="64" spans="2:3" ht="12.75">
      <c r="B64" s="21"/>
      <c r="C64" s="22"/>
    </row>
    <row r="65" spans="2:3" ht="12.75">
      <c r="B65" s="21"/>
      <c r="C65" s="22"/>
    </row>
    <row r="66" spans="2:3" ht="12.75">
      <c r="B66" s="21"/>
      <c r="C66" s="22"/>
    </row>
    <row r="67" spans="2:3" ht="12.75">
      <c r="B67" s="21"/>
      <c r="C67" s="22"/>
    </row>
    <row r="68" spans="2:3" ht="12.75">
      <c r="B68" s="21"/>
      <c r="C68" s="22"/>
    </row>
    <row r="69" spans="2:3" ht="12.75">
      <c r="B69" s="21"/>
      <c r="C69" s="22"/>
    </row>
    <row r="70" spans="2:3" ht="12.75">
      <c r="B70" s="21"/>
      <c r="C70" s="22"/>
    </row>
    <row r="71" spans="2:3" ht="12.75">
      <c r="B71" s="21"/>
      <c r="C71" s="22"/>
    </row>
    <row r="72" spans="2:3" ht="12.75">
      <c r="B72" s="21"/>
      <c r="C72" s="22"/>
    </row>
    <row r="73" spans="2:3" ht="12.75">
      <c r="B73" s="21"/>
      <c r="C73" s="22"/>
    </row>
    <row r="74" spans="2:3" ht="12.75">
      <c r="B74" s="21"/>
      <c r="C74" s="22"/>
    </row>
    <row r="75" spans="2:3" ht="12.75">
      <c r="B75" s="21"/>
      <c r="C75" s="22"/>
    </row>
    <row r="76" spans="2:3" ht="12.75">
      <c r="B76" s="21"/>
      <c r="C76" s="22"/>
    </row>
    <row r="77" spans="2:3" ht="12.75">
      <c r="B77" s="21"/>
      <c r="C77" s="22"/>
    </row>
    <row r="78" spans="2:3" ht="12.75">
      <c r="B78" s="21"/>
      <c r="C78" s="22"/>
    </row>
    <row r="79" spans="2:3" ht="12.75">
      <c r="B79" s="21"/>
      <c r="C79" s="22"/>
    </row>
    <row r="80" spans="2:3" ht="12.75">
      <c r="B80" s="21"/>
      <c r="C80" s="22"/>
    </row>
    <row r="81" spans="2:3" ht="12.75">
      <c r="B81" s="21"/>
      <c r="C81" s="22"/>
    </row>
    <row r="82" spans="2:3" ht="12.75">
      <c r="B82" s="21"/>
      <c r="C82" s="22"/>
    </row>
    <row r="83" spans="2:3" ht="12.75">
      <c r="B83" s="21"/>
      <c r="C83" s="22"/>
    </row>
    <row r="84" spans="2:3" ht="12.75">
      <c r="B84" s="21"/>
      <c r="C84" s="22"/>
    </row>
    <row r="85" spans="2:3" ht="12.75">
      <c r="B85" s="21"/>
      <c r="C85" s="22"/>
    </row>
    <row r="86" spans="2:3" ht="12.75">
      <c r="B86" s="21"/>
      <c r="C86" s="22"/>
    </row>
    <row r="87" spans="2:3" ht="12.75">
      <c r="B87" s="21"/>
      <c r="C87" s="22"/>
    </row>
    <row r="88" spans="2:3" ht="12.75">
      <c r="B88" s="21"/>
      <c r="C88" s="22"/>
    </row>
    <row r="89" spans="2:3" ht="12.75">
      <c r="B89" s="21"/>
      <c r="C89" s="22"/>
    </row>
    <row r="90" spans="2:3" ht="12.75">
      <c r="B90" s="21"/>
      <c r="C90" s="22"/>
    </row>
    <row r="91" spans="2:3" ht="12.75">
      <c r="B91" s="21"/>
      <c r="C91" s="22"/>
    </row>
    <row r="92" spans="2:3" ht="12.75">
      <c r="B92" s="21"/>
      <c r="C92" s="22"/>
    </row>
    <row r="93" spans="2:3" ht="12.75">
      <c r="B93" s="21"/>
      <c r="C93" s="22"/>
    </row>
    <row r="94" spans="2:3" ht="12.75">
      <c r="B94" s="21"/>
      <c r="C94" s="22"/>
    </row>
    <row r="95" spans="2:3" ht="12.75">
      <c r="B95" s="21"/>
      <c r="C95" s="22"/>
    </row>
    <row r="96" spans="2:3" ht="12.75">
      <c r="B96" s="21"/>
      <c r="C96" s="22"/>
    </row>
    <row r="97" spans="2:3" ht="12.75">
      <c r="B97" s="21"/>
      <c r="C97" s="22"/>
    </row>
    <row r="98" spans="2:3" ht="12.75">
      <c r="B98" s="21"/>
      <c r="C98" s="22"/>
    </row>
    <row r="99" spans="2:3" ht="12.75">
      <c r="B99" s="21"/>
      <c r="C99" s="22"/>
    </row>
    <row r="100" spans="2:3" ht="12.75">
      <c r="B100" s="21"/>
      <c r="C100" s="22"/>
    </row>
    <row r="101" spans="2:3" ht="12.75">
      <c r="B101" s="21"/>
      <c r="C101" s="22"/>
    </row>
    <row r="102" spans="2:3" ht="12.75">
      <c r="B102" s="21"/>
      <c r="C102" s="22"/>
    </row>
    <row r="103" spans="2:3" ht="12.75">
      <c r="B103" s="21"/>
      <c r="C103" s="22"/>
    </row>
    <row r="104" spans="2:3" ht="12.75">
      <c r="B104" s="21"/>
      <c r="C104" s="22"/>
    </row>
    <row r="105" spans="2:3" ht="12.75">
      <c r="B105" s="21"/>
      <c r="C105" s="22"/>
    </row>
    <row r="106" spans="2:3" ht="12.75">
      <c r="B106" s="21"/>
      <c r="C106" s="22"/>
    </row>
    <row r="107" spans="2:3" ht="12.75">
      <c r="B107" s="21"/>
      <c r="C107" s="22"/>
    </row>
    <row r="108" spans="2:3" ht="12.75">
      <c r="B108" s="21"/>
      <c r="C108" s="22"/>
    </row>
    <row r="109" spans="2:3" ht="12.75">
      <c r="B109" s="21"/>
      <c r="C109" s="22"/>
    </row>
    <row r="110" spans="2:3" ht="12.75">
      <c r="B110" s="21"/>
      <c r="C110" s="22"/>
    </row>
    <row r="111" spans="2:3" ht="12.75">
      <c r="B111" s="21"/>
      <c r="C111" s="22"/>
    </row>
    <row r="112" spans="2:3" ht="12.75">
      <c r="B112" s="21"/>
      <c r="C112" s="22"/>
    </row>
    <row r="113" spans="2:3" ht="12.75">
      <c r="B113" s="21"/>
      <c r="C113" s="22"/>
    </row>
    <row r="114" spans="2:3" ht="12.75">
      <c r="B114" s="21"/>
      <c r="C114" s="22"/>
    </row>
    <row r="115" spans="2:3" ht="12.75">
      <c r="B115" s="21"/>
      <c r="C115" s="22"/>
    </row>
    <row r="116" spans="2:3" ht="12.75">
      <c r="B116" s="21"/>
      <c r="C116" s="22"/>
    </row>
    <row r="117" spans="2:3" ht="12.75">
      <c r="B117" s="21"/>
      <c r="C117" s="22"/>
    </row>
    <row r="118" spans="2:3" ht="12.75">
      <c r="B118" s="21"/>
      <c r="C118" s="22"/>
    </row>
    <row r="119" spans="2:3" ht="12.75">
      <c r="B119" s="21"/>
      <c r="C119" s="22"/>
    </row>
    <row r="120" spans="2:3" ht="12.75">
      <c r="B120" s="21"/>
      <c r="C120" s="22"/>
    </row>
    <row r="121" spans="2:3" ht="12.75">
      <c r="B121" s="21"/>
      <c r="C121" s="22"/>
    </row>
    <row r="122" spans="2:3" ht="12.75">
      <c r="B122" s="21"/>
      <c r="C122" s="22"/>
    </row>
    <row r="123" spans="2:3" ht="12.75">
      <c r="B123" s="21"/>
      <c r="C123" s="22"/>
    </row>
    <row r="124" spans="2:3" ht="12.75">
      <c r="B124" s="21"/>
      <c r="C124" s="22"/>
    </row>
    <row r="125" spans="2:3" ht="12.75">
      <c r="B125" s="21"/>
      <c r="C125" s="22"/>
    </row>
    <row r="126" spans="2:3" ht="12.75">
      <c r="B126" s="21"/>
      <c r="C126" s="22"/>
    </row>
    <row r="127" spans="2:3" ht="12.75">
      <c r="B127" s="21"/>
      <c r="C127" s="22"/>
    </row>
    <row r="128" spans="2:3" ht="12.75">
      <c r="B128" s="21"/>
      <c r="C128" s="22"/>
    </row>
    <row r="129" spans="2:3" ht="12.75">
      <c r="B129" s="21"/>
      <c r="C129" s="22"/>
    </row>
    <row r="130" spans="2:3" ht="12.75">
      <c r="B130" s="21"/>
      <c r="C130" s="22"/>
    </row>
    <row r="131" spans="2:3" ht="12.75">
      <c r="B131" s="21"/>
      <c r="C131" s="22"/>
    </row>
    <row r="132" spans="2:3" ht="12.75">
      <c r="B132" s="21"/>
      <c r="C132" s="22"/>
    </row>
    <row r="133" spans="2:3" ht="12.75">
      <c r="B133" s="21"/>
      <c r="C133" s="22"/>
    </row>
    <row r="134" spans="2:3" ht="12.75">
      <c r="B134" s="21"/>
      <c r="C134" s="22"/>
    </row>
    <row r="135" spans="2:3" ht="12.75">
      <c r="B135" s="21"/>
      <c r="C135" s="22"/>
    </row>
    <row r="136" spans="2:3" ht="12.75">
      <c r="B136" s="21"/>
      <c r="C136" s="22"/>
    </row>
    <row r="137" spans="2:3" ht="12.75">
      <c r="B137" s="21"/>
      <c r="C137" s="22"/>
    </row>
    <row r="138" spans="2:3" ht="12.75">
      <c r="B138" s="21"/>
      <c r="C138" s="22"/>
    </row>
    <row r="139" spans="2:3" ht="12.75">
      <c r="B139" s="21"/>
      <c r="C139" s="22"/>
    </row>
    <row r="140" spans="2:3" ht="12.75">
      <c r="B140" s="21"/>
      <c r="C140" s="22"/>
    </row>
    <row r="141" spans="2:3" ht="12.75">
      <c r="B141" s="21"/>
      <c r="C141" s="22"/>
    </row>
    <row r="142" spans="2:3" ht="12.75">
      <c r="B142" s="21"/>
      <c r="C142" s="22"/>
    </row>
    <row r="143" spans="2:3" ht="12.75">
      <c r="B143" s="21"/>
      <c r="C143" s="22"/>
    </row>
    <row r="144" spans="2:3" ht="12.75">
      <c r="B144" s="21"/>
      <c r="C144" s="22"/>
    </row>
    <row r="145" spans="2:3" ht="12.75">
      <c r="B145" s="21"/>
      <c r="C145" s="22"/>
    </row>
    <row r="146" spans="2:3" ht="12.75">
      <c r="B146" s="21"/>
      <c r="C146" s="22"/>
    </row>
    <row r="147" spans="2:3" ht="12.75">
      <c r="B147" s="21"/>
      <c r="C147" s="22"/>
    </row>
    <row r="148" spans="2:3" ht="12.75">
      <c r="B148" s="21"/>
      <c r="C148" s="22"/>
    </row>
    <row r="149" spans="2:3" ht="12.75">
      <c r="B149" s="21"/>
      <c r="C149" s="22"/>
    </row>
    <row r="150" spans="2:3" ht="12.75">
      <c r="B150" s="21"/>
      <c r="C150" s="22"/>
    </row>
    <row r="151" spans="2:3" ht="12.75">
      <c r="B151" s="21"/>
      <c r="C151" s="22"/>
    </row>
    <row r="152" spans="2:3" ht="12.75">
      <c r="B152" s="21"/>
      <c r="C152" s="22"/>
    </row>
    <row r="153" spans="2:3" ht="12.75">
      <c r="B153" s="21"/>
      <c r="C153" s="22"/>
    </row>
    <row r="154" spans="2:3" ht="12.75">
      <c r="B154" s="21"/>
      <c r="C154" s="22"/>
    </row>
    <row r="155" spans="2:3" ht="12.75">
      <c r="B155" s="21"/>
      <c r="C155" s="22"/>
    </row>
    <row r="156" spans="2:3" ht="12.75">
      <c r="B156" s="21"/>
      <c r="C156" s="22"/>
    </row>
    <row r="157" spans="2:3" ht="12.75">
      <c r="B157" s="21"/>
      <c r="C157" s="22"/>
    </row>
    <row r="158" spans="2:3" ht="12.75">
      <c r="B158" s="21"/>
      <c r="C158" s="22"/>
    </row>
    <row r="159" spans="2:3" ht="12.75">
      <c r="B159" s="21"/>
      <c r="C159" s="22"/>
    </row>
    <row r="160" spans="2:3" ht="12.75">
      <c r="B160" s="21"/>
      <c r="C160" s="22"/>
    </row>
    <row r="161" spans="2:3" ht="12.75">
      <c r="B161" s="21"/>
      <c r="C161" s="21"/>
    </row>
    <row r="162" spans="2:3" ht="12.75">
      <c r="B162" s="21"/>
      <c r="C162" s="21"/>
    </row>
    <row r="163" spans="2:3" ht="12.75">
      <c r="B163" s="21"/>
      <c r="C163" s="21"/>
    </row>
    <row r="164" spans="2:3" ht="12.75">
      <c r="B164" s="21"/>
      <c r="C164" s="21"/>
    </row>
    <row r="165" spans="2:3" ht="12.75">
      <c r="B165" s="21"/>
      <c r="C165" s="21"/>
    </row>
    <row r="166" spans="2:3" ht="12.75">
      <c r="B166" s="21"/>
      <c r="C166" s="21"/>
    </row>
    <row r="167" spans="2:3" ht="12.75">
      <c r="B167" s="21"/>
      <c r="C167" s="21"/>
    </row>
    <row r="168" spans="2:3" ht="12.75">
      <c r="B168" s="21"/>
      <c r="C168" s="21"/>
    </row>
    <row r="169" spans="2:3" ht="12.75">
      <c r="B169" s="21"/>
      <c r="C169" s="21"/>
    </row>
    <row r="170" spans="2:3" ht="12.75">
      <c r="B170" s="21"/>
      <c r="C170" s="21"/>
    </row>
    <row r="171" spans="2:3" ht="12.75">
      <c r="B171" s="21"/>
      <c r="C171" s="21"/>
    </row>
    <row r="172" spans="2:3" ht="12.75">
      <c r="B172" s="21"/>
      <c r="C172" s="21"/>
    </row>
    <row r="173" spans="2:3" ht="12.75">
      <c r="B173" s="21"/>
      <c r="C173" s="21"/>
    </row>
    <row r="174" spans="2:3" ht="12.75">
      <c r="B174" s="21"/>
      <c r="C174" s="21"/>
    </row>
    <row r="175" spans="2:3" ht="12.75">
      <c r="B175" s="21"/>
      <c r="C175" s="21"/>
    </row>
    <row r="176" spans="2:3" ht="12.75">
      <c r="B176" s="21"/>
      <c r="C176" s="21"/>
    </row>
    <row r="177" spans="2:3" ht="12.75">
      <c r="B177" s="21"/>
      <c r="C177" s="21"/>
    </row>
    <row r="178" spans="2:3" ht="12.75">
      <c r="B178" s="21"/>
      <c r="C178" s="21"/>
    </row>
    <row r="179" spans="2:3" ht="12.75">
      <c r="B179" s="21"/>
      <c r="C179" s="21"/>
    </row>
    <row r="180" spans="2:3" ht="12.75">
      <c r="B180" s="21"/>
      <c r="C180" s="21"/>
    </row>
    <row r="181" spans="2:3" ht="12.75">
      <c r="B181" s="21"/>
      <c r="C181" s="21"/>
    </row>
    <row r="182" spans="2:3" ht="12.75">
      <c r="B182" s="21"/>
      <c r="C182" s="21"/>
    </row>
    <row r="183" spans="2:3" ht="12.75">
      <c r="B183" s="21"/>
      <c r="C183" s="21"/>
    </row>
    <row r="184" spans="2:3" ht="12.75">
      <c r="B184" s="21"/>
      <c r="C184" s="21"/>
    </row>
    <row r="185" spans="2:3" ht="12.75">
      <c r="B185" s="21"/>
      <c r="C185" s="21"/>
    </row>
    <row r="186" spans="2:3" ht="12.75">
      <c r="B186" s="21"/>
      <c r="C186" s="21"/>
    </row>
    <row r="187" spans="2:3" ht="12.75">
      <c r="B187" s="21"/>
      <c r="C187" s="21"/>
    </row>
    <row r="188" spans="2:3" ht="12.75">
      <c r="B188" s="21"/>
      <c r="C188" s="21"/>
    </row>
  </sheetData>
  <sheetProtection/>
  <mergeCells count="3">
    <mergeCell ref="A6:F6"/>
    <mergeCell ref="A7:F7"/>
    <mergeCell ref="E9:F9"/>
  </mergeCells>
  <printOptions horizontalCentered="1"/>
  <pageMargins left="0.1968503937007874" right="0.7874015748031497" top="1.1811023622047245" bottom="1.1811023622047245" header="0" footer="0"/>
  <pageSetup horizontalDpi="600" verticalDpi="600" orientation="portrait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63"/>
  <sheetViews>
    <sheetView zoomScalePageLayoutView="0" workbookViewId="0" topLeftCell="A1">
      <selection activeCell="F22" sqref="F22"/>
    </sheetView>
  </sheetViews>
  <sheetFormatPr defaultColWidth="11.421875" defaultRowHeight="12.75"/>
  <cols>
    <col min="1" max="1" width="6.57421875" style="23" customWidth="1"/>
    <col min="2" max="2" width="43.8515625" style="23" bestFit="1" customWidth="1"/>
    <col min="3" max="3" width="6.00390625" style="23" bestFit="1" customWidth="1"/>
    <col min="4" max="4" width="12.8515625" style="22" customWidth="1"/>
    <col min="5" max="5" width="12.8515625" style="23" customWidth="1"/>
    <col min="6" max="6" width="19.140625" style="23" customWidth="1"/>
  </cols>
  <sheetData>
    <row r="1" spans="2:4" ht="12.75">
      <c r="B1" s="1" t="s">
        <v>0</v>
      </c>
      <c r="C1" s="1"/>
      <c r="D1" s="2"/>
    </row>
    <row r="2" spans="2:4" ht="12.75">
      <c r="B2" s="1" t="s">
        <v>1</v>
      </c>
      <c r="C2" s="1"/>
      <c r="D2" s="2"/>
    </row>
    <row r="3" spans="2:4" ht="12.75">
      <c r="B3" s="1" t="s">
        <v>2</v>
      </c>
      <c r="C3" s="1"/>
      <c r="D3" s="2"/>
    </row>
    <row r="4" spans="2:3" ht="12.75">
      <c r="B4" s="1" t="s">
        <v>3</v>
      </c>
      <c r="C4" s="1"/>
    </row>
    <row r="5" spans="2:3" ht="12.75">
      <c r="B5" s="1"/>
      <c r="C5" s="1"/>
    </row>
    <row r="6" spans="1:6" ht="12.75">
      <c r="A6" s="71" t="s">
        <v>32</v>
      </c>
      <c r="B6" s="71"/>
      <c r="C6" s="71"/>
      <c r="D6" s="71"/>
      <c r="E6" s="71"/>
      <c r="F6" s="71"/>
    </row>
    <row r="7" spans="1:6" ht="12.75">
      <c r="A7" s="71" t="s">
        <v>22</v>
      </c>
      <c r="B7" s="71"/>
      <c r="C7" s="71"/>
      <c r="D7" s="71"/>
      <c r="E7" s="71"/>
      <c r="F7" s="71"/>
    </row>
    <row r="8" spans="1:6" ht="12.75">
      <c r="A8" s="29"/>
      <c r="B8" s="29"/>
      <c r="C8" s="29"/>
      <c r="D8" s="29"/>
      <c r="E8" s="29"/>
      <c r="F8" s="29"/>
    </row>
    <row r="9" spans="1:6" ht="12.75">
      <c r="A9" s="15"/>
      <c r="B9" s="17"/>
      <c r="C9" s="17"/>
      <c r="D9" s="17"/>
      <c r="E9" s="70" t="s">
        <v>46</v>
      </c>
      <c r="F9" s="70"/>
    </row>
    <row r="10" spans="1:6" ht="12.75">
      <c r="A10" s="4" t="s">
        <v>4</v>
      </c>
      <c r="B10" s="4" t="s">
        <v>5</v>
      </c>
      <c r="C10" s="4" t="s">
        <v>11</v>
      </c>
      <c r="D10" s="4" t="s">
        <v>10</v>
      </c>
      <c r="E10" s="8" t="s">
        <v>6</v>
      </c>
      <c r="F10" s="8" t="s">
        <v>7</v>
      </c>
    </row>
    <row r="11" spans="1:6" ht="51">
      <c r="A11" s="5">
        <v>1</v>
      </c>
      <c r="B11" s="62" t="s">
        <v>80</v>
      </c>
      <c r="C11" s="59" t="s">
        <v>8</v>
      </c>
      <c r="D11" s="60">
        <v>200</v>
      </c>
      <c r="E11" s="61">
        <v>8550</v>
      </c>
      <c r="F11" s="61">
        <f aca="true" t="shared" si="0" ref="F11:F17">+E11*D11</f>
        <v>1710000</v>
      </c>
    </row>
    <row r="12" spans="1:6" ht="51">
      <c r="A12" s="5">
        <v>2</v>
      </c>
      <c r="B12" s="62" t="s">
        <v>81</v>
      </c>
      <c r="C12" s="59" t="s">
        <v>8</v>
      </c>
      <c r="D12" s="60">
        <v>250</v>
      </c>
      <c r="E12" s="61">
        <v>6287</v>
      </c>
      <c r="F12" s="61">
        <f t="shared" si="0"/>
        <v>1571750</v>
      </c>
    </row>
    <row r="13" spans="1:6" ht="25.5">
      <c r="A13" s="5">
        <v>3</v>
      </c>
      <c r="B13" s="62" t="s">
        <v>30</v>
      </c>
      <c r="C13" s="59" t="s">
        <v>11</v>
      </c>
      <c r="D13" s="60">
        <v>1</v>
      </c>
      <c r="E13" s="61">
        <v>75264</v>
      </c>
      <c r="F13" s="61">
        <f t="shared" si="0"/>
        <v>75264</v>
      </c>
    </row>
    <row r="14" spans="1:6" ht="12.75">
      <c r="A14" s="5">
        <v>4</v>
      </c>
      <c r="B14" s="62" t="s">
        <v>21</v>
      </c>
      <c r="C14" s="59" t="s">
        <v>11</v>
      </c>
      <c r="D14" s="60">
        <v>1</v>
      </c>
      <c r="E14" s="61">
        <v>37632</v>
      </c>
      <c r="F14" s="61">
        <f t="shared" si="0"/>
        <v>37632</v>
      </c>
    </row>
    <row r="15" spans="1:6" ht="25.5">
      <c r="A15" s="5">
        <v>5</v>
      </c>
      <c r="B15" s="62" t="s">
        <v>31</v>
      </c>
      <c r="C15" s="59" t="s">
        <v>11</v>
      </c>
      <c r="D15" s="60">
        <v>5</v>
      </c>
      <c r="E15" s="61">
        <v>28851</v>
      </c>
      <c r="F15" s="61">
        <f t="shared" si="0"/>
        <v>144255</v>
      </c>
    </row>
    <row r="16" spans="1:6" ht="12.75">
      <c r="A16" s="5">
        <v>6</v>
      </c>
      <c r="B16" s="62" t="s">
        <v>71</v>
      </c>
      <c r="C16" s="59" t="s">
        <v>9</v>
      </c>
      <c r="D16" s="60">
        <v>1</v>
      </c>
      <c r="E16" s="61">
        <v>420000</v>
      </c>
      <c r="F16" s="61">
        <f t="shared" si="0"/>
        <v>420000</v>
      </c>
    </row>
    <row r="17" spans="1:6" ht="12.75">
      <c r="A17" s="5">
        <v>7</v>
      </c>
      <c r="B17" s="62" t="s">
        <v>13</v>
      </c>
      <c r="C17" s="59" t="s">
        <v>9</v>
      </c>
      <c r="D17" s="60">
        <v>1</v>
      </c>
      <c r="E17" s="61">
        <v>80000</v>
      </c>
      <c r="F17" s="61">
        <f t="shared" si="0"/>
        <v>80000</v>
      </c>
    </row>
    <row r="18" spans="1:6" ht="15">
      <c r="A18" s="6"/>
      <c r="B18" s="68" t="s">
        <v>33</v>
      </c>
      <c r="C18" s="55"/>
      <c r="D18" s="55"/>
      <c r="E18" s="56"/>
      <c r="F18" s="56">
        <f>SUM(F11:F17)</f>
        <v>4038901</v>
      </c>
    </row>
    <row r="19" spans="1:6" s="27" customFormat="1" ht="15">
      <c r="A19" s="32"/>
      <c r="B19" s="57" t="s">
        <v>60</v>
      </c>
      <c r="C19" s="55"/>
      <c r="D19" s="57"/>
      <c r="E19" s="58"/>
      <c r="F19" s="58">
        <f>+F18*0.25</f>
        <v>1009725.25</v>
      </c>
    </row>
    <row r="20" spans="1:6" s="27" customFormat="1" ht="15">
      <c r="A20" s="32"/>
      <c r="B20" s="57" t="s">
        <v>34</v>
      </c>
      <c r="C20" s="55"/>
      <c r="D20" s="57"/>
      <c r="E20" s="58"/>
      <c r="F20" s="58">
        <f>+F19+F18</f>
        <v>5048626.25</v>
      </c>
    </row>
    <row r="21" spans="1:6" s="27" customFormat="1" ht="15">
      <c r="A21" s="32"/>
      <c r="B21" s="57" t="s">
        <v>35</v>
      </c>
      <c r="C21" s="55"/>
      <c r="D21" s="57"/>
      <c r="E21" s="58"/>
      <c r="F21" s="58">
        <f>+(F18*0.05)*0.16</f>
        <v>32311.208000000002</v>
      </c>
    </row>
    <row r="22" spans="1:6" s="27" customFormat="1" ht="15">
      <c r="A22" s="33"/>
      <c r="B22" s="57" t="s">
        <v>36</v>
      </c>
      <c r="C22" s="55"/>
      <c r="D22" s="57"/>
      <c r="E22" s="58"/>
      <c r="F22" s="58">
        <f>+F21+F20</f>
        <v>5080937.458</v>
      </c>
    </row>
    <row r="23" spans="1:6" s="26" customFormat="1" ht="12.75">
      <c r="A23" s="28"/>
      <c r="C23" s="29"/>
      <c r="D23" s="10"/>
      <c r="E23" s="10"/>
      <c r="F23" s="30"/>
    </row>
    <row r="24" spans="1:6" s="26" customFormat="1" ht="12.75">
      <c r="A24" s="28"/>
      <c r="B24" s="23"/>
      <c r="C24" s="29"/>
      <c r="D24" s="10"/>
      <c r="E24" s="10"/>
      <c r="F24" s="30"/>
    </row>
    <row r="25" spans="1:6" ht="12.75">
      <c r="A25" s="13"/>
      <c r="B25" s="12"/>
      <c r="C25" s="24"/>
      <c r="D25" s="12"/>
      <c r="E25" s="12"/>
      <c r="F25" s="18"/>
    </row>
    <row r="26" spans="2:3" ht="12.75">
      <c r="B26" s="14"/>
      <c r="C26" s="22"/>
    </row>
    <row r="27" spans="2:3" ht="12.75">
      <c r="B27" s="21"/>
      <c r="C27" s="22"/>
    </row>
    <row r="28" spans="2:3" ht="12.75">
      <c r="B28" s="21"/>
      <c r="C28" s="22"/>
    </row>
    <row r="29" spans="2:4" ht="12.75">
      <c r="B29" s="18" t="s">
        <v>75</v>
      </c>
      <c r="C29" s="22"/>
      <c r="D29" s="10"/>
    </row>
    <row r="30" spans="1:6" ht="12.75">
      <c r="A30" s="37"/>
      <c r="B30" s="21" t="s">
        <v>76</v>
      </c>
      <c r="C30" s="22"/>
      <c r="D30" s="12"/>
      <c r="E30" s="40"/>
      <c r="F30" s="40"/>
    </row>
    <row r="31" spans="1:6" ht="12.75">
      <c r="A31" s="37"/>
      <c r="B31" s="23" t="s">
        <v>77</v>
      </c>
      <c r="C31" s="38"/>
      <c r="E31" s="40"/>
      <c r="F31" s="40"/>
    </row>
    <row r="32" spans="1:6" ht="12.75">
      <c r="A32" s="37"/>
      <c r="B32" s="27"/>
      <c r="C32" s="38"/>
      <c r="E32" s="40"/>
      <c r="F32" s="40"/>
    </row>
    <row r="33" spans="1:6" ht="12.75">
      <c r="A33" s="37"/>
      <c r="B33" s="41"/>
      <c r="C33" s="38"/>
      <c r="D33" s="42"/>
      <c r="E33" s="40"/>
      <c r="F33" s="40"/>
    </row>
    <row r="34" spans="1:6" ht="12.75">
      <c r="A34" s="37"/>
      <c r="B34" s="41"/>
      <c r="C34" s="38"/>
      <c r="D34" s="42"/>
      <c r="E34" s="40"/>
      <c r="F34" s="40"/>
    </row>
    <row r="35" spans="1:6" ht="12.75">
      <c r="A35" s="37"/>
      <c r="B35" s="41"/>
      <c r="C35" s="38"/>
      <c r="D35" s="42"/>
      <c r="E35" s="40"/>
      <c r="F35" s="40"/>
    </row>
    <row r="36" spans="1:6" ht="12.75">
      <c r="A36" s="37"/>
      <c r="B36" s="41"/>
      <c r="C36" s="38"/>
      <c r="D36" s="42"/>
      <c r="E36" s="40"/>
      <c r="F36" s="40"/>
    </row>
    <row r="37" spans="1:6" ht="12.75">
      <c r="A37" s="37"/>
      <c r="B37" s="12"/>
      <c r="C37" s="38"/>
      <c r="D37" s="42"/>
      <c r="E37" s="40"/>
      <c r="F37" s="40"/>
    </row>
    <row r="38" spans="1:6" ht="12.75">
      <c r="A38" s="37"/>
      <c r="B38" s="12"/>
      <c r="C38" s="38"/>
      <c r="D38" s="42"/>
      <c r="E38" s="40"/>
      <c r="F38" s="40"/>
    </row>
    <row r="39" spans="2:3" ht="12.75">
      <c r="B39" s="21"/>
      <c r="C39" s="22"/>
    </row>
    <row r="40" spans="2:3" ht="12.75">
      <c r="B40" s="21"/>
      <c r="C40" s="22"/>
    </row>
    <row r="41" spans="2:3" ht="12.75">
      <c r="B41" s="21"/>
      <c r="C41" s="22"/>
    </row>
    <row r="42" spans="2:3" ht="12.75">
      <c r="B42" s="21"/>
      <c r="C42" s="22"/>
    </row>
    <row r="43" spans="2:3" ht="12.75">
      <c r="B43" s="21"/>
      <c r="C43" s="22"/>
    </row>
    <row r="44" spans="2:3" ht="12.75">
      <c r="B44" s="21"/>
      <c r="C44" s="22"/>
    </row>
    <row r="45" spans="2:3" ht="12.75">
      <c r="B45" s="21"/>
      <c r="C45" s="22"/>
    </row>
    <row r="46" spans="2:3" ht="12.75">
      <c r="B46" s="21"/>
      <c r="C46" s="22"/>
    </row>
    <row r="47" spans="2:3" ht="12.75">
      <c r="B47" s="21"/>
      <c r="C47" s="22"/>
    </row>
    <row r="48" spans="2:3" ht="12.75">
      <c r="B48" s="21"/>
      <c r="C48" s="22"/>
    </row>
    <row r="49" spans="2:3" ht="12.75">
      <c r="B49" s="21"/>
      <c r="C49" s="22"/>
    </row>
    <row r="50" spans="2:3" ht="12.75">
      <c r="B50" s="21"/>
      <c r="C50" s="22"/>
    </row>
    <row r="51" spans="2:3" ht="12.75">
      <c r="B51" s="21"/>
      <c r="C51" s="22"/>
    </row>
    <row r="52" spans="2:3" ht="12.75">
      <c r="B52" s="21"/>
      <c r="C52" s="22"/>
    </row>
    <row r="53" spans="2:3" ht="12.75">
      <c r="B53" s="21"/>
      <c r="C53" s="22"/>
    </row>
    <row r="54" spans="2:3" ht="12.75">
      <c r="B54" s="21"/>
      <c r="C54" s="22"/>
    </row>
    <row r="55" spans="2:3" ht="12.75">
      <c r="B55" s="21"/>
      <c r="C55" s="22"/>
    </row>
    <row r="56" spans="2:3" ht="12.75">
      <c r="B56" s="21"/>
      <c r="C56" s="22"/>
    </row>
    <row r="57" spans="2:3" ht="12.75">
      <c r="B57" s="21"/>
      <c r="C57" s="22"/>
    </row>
    <row r="58" spans="2:3" ht="12.75">
      <c r="B58" s="21"/>
      <c r="C58" s="22"/>
    </row>
    <row r="59" spans="2:3" ht="12.75">
      <c r="B59" s="21"/>
      <c r="C59" s="22"/>
    </row>
    <row r="60" spans="2:3" ht="12.75">
      <c r="B60" s="21"/>
      <c r="C60" s="22"/>
    </row>
    <row r="61" spans="2:3" ht="12.75">
      <c r="B61" s="21"/>
      <c r="C61" s="22"/>
    </row>
    <row r="62" spans="2:3" ht="12.75">
      <c r="B62" s="21"/>
      <c r="C62" s="22"/>
    </row>
    <row r="63" spans="2:3" ht="12.75">
      <c r="B63" s="21"/>
      <c r="C63" s="22"/>
    </row>
    <row r="64" spans="2:3" ht="12.75">
      <c r="B64" s="21"/>
      <c r="C64" s="22"/>
    </row>
    <row r="65" spans="2:3" ht="12.75">
      <c r="B65" s="21"/>
      <c r="C65" s="22"/>
    </row>
    <row r="66" spans="2:3" ht="12.75">
      <c r="B66" s="21"/>
      <c r="C66" s="22"/>
    </row>
    <row r="67" spans="2:3" ht="12.75">
      <c r="B67" s="21"/>
      <c r="C67" s="22"/>
    </row>
    <row r="68" spans="2:3" ht="12.75">
      <c r="B68" s="21"/>
      <c r="C68" s="22"/>
    </row>
    <row r="69" spans="2:3" ht="12.75">
      <c r="B69" s="21"/>
      <c r="C69" s="22"/>
    </row>
    <row r="70" spans="2:3" ht="12.75">
      <c r="B70" s="21"/>
      <c r="C70" s="22"/>
    </row>
    <row r="71" spans="2:3" ht="12.75">
      <c r="B71" s="21"/>
      <c r="C71" s="22"/>
    </row>
    <row r="72" spans="2:3" ht="12.75">
      <c r="B72" s="21"/>
      <c r="C72" s="22"/>
    </row>
    <row r="73" spans="2:3" ht="12.75">
      <c r="B73" s="21"/>
      <c r="C73" s="22"/>
    </row>
    <row r="74" spans="2:3" ht="12.75">
      <c r="B74" s="21"/>
      <c r="C74" s="22"/>
    </row>
    <row r="75" spans="2:3" ht="12.75">
      <c r="B75" s="21"/>
      <c r="C75" s="22"/>
    </row>
    <row r="76" spans="2:3" ht="12.75">
      <c r="B76" s="21"/>
      <c r="C76" s="22"/>
    </row>
    <row r="77" spans="2:3" ht="12.75">
      <c r="B77" s="21"/>
      <c r="C77" s="22"/>
    </row>
    <row r="78" spans="2:3" ht="12.75">
      <c r="B78" s="21"/>
      <c r="C78" s="22"/>
    </row>
    <row r="79" spans="2:3" ht="12.75">
      <c r="B79" s="21"/>
      <c r="C79" s="22"/>
    </row>
    <row r="80" spans="2:3" ht="12.75">
      <c r="B80" s="21"/>
      <c r="C80" s="22"/>
    </row>
    <row r="81" spans="2:3" ht="12.75">
      <c r="B81" s="21"/>
      <c r="C81" s="22"/>
    </row>
    <row r="82" spans="2:3" ht="12.75">
      <c r="B82" s="21"/>
      <c r="C82" s="22"/>
    </row>
    <row r="83" spans="2:3" ht="12.75">
      <c r="B83" s="21"/>
      <c r="C83" s="22"/>
    </row>
    <row r="84" spans="2:3" ht="12.75">
      <c r="B84" s="21"/>
      <c r="C84" s="22"/>
    </row>
    <row r="85" spans="2:3" ht="12.75">
      <c r="B85" s="21"/>
      <c r="C85" s="22"/>
    </row>
    <row r="86" spans="2:3" ht="12.75">
      <c r="B86" s="21"/>
      <c r="C86" s="22"/>
    </row>
    <row r="87" spans="2:3" ht="12.75">
      <c r="B87" s="21"/>
      <c r="C87" s="22"/>
    </row>
    <row r="88" spans="2:3" ht="12.75">
      <c r="B88" s="21"/>
      <c r="C88" s="22"/>
    </row>
    <row r="89" spans="2:3" ht="12.75">
      <c r="B89" s="21"/>
      <c r="C89" s="22"/>
    </row>
    <row r="90" spans="2:3" ht="12.75">
      <c r="B90" s="21"/>
      <c r="C90" s="22"/>
    </row>
    <row r="91" spans="2:3" ht="12.75">
      <c r="B91" s="21"/>
      <c r="C91" s="22"/>
    </row>
    <row r="92" spans="2:3" ht="12.75">
      <c r="B92" s="21"/>
      <c r="C92" s="22"/>
    </row>
    <row r="93" spans="2:3" ht="12.75">
      <c r="B93" s="21"/>
      <c r="C93" s="22"/>
    </row>
    <row r="94" spans="2:3" ht="12.75">
      <c r="B94" s="21"/>
      <c r="C94" s="22"/>
    </row>
    <row r="95" spans="2:3" ht="12.75">
      <c r="B95" s="21"/>
      <c r="C95" s="22"/>
    </row>
    <row r="96" spans="2:3" ht="12.75">
      <c r="B96" s="21"/>
      <c r="C96" s="22"/>
    </row>
    <row r="97" spans="2:3" ht="12.75">
      <c r="B97" s="21"/>
      <c r="C97" s="22"/>
    </row>
    <row r="98" spans="2:3" ht="12.75">
      <c r="B98" s="21"/>
      <c r="C98" s="22"/>
    </row>
    <row r="99" spans="2:3" ht="12.75">
      <c r="B99" s="21"/>
      <c r="C99" s="22"/>
    </row>
    <row r="100" spans="2:3" ht="12.75">
      <c r="B100" s="21"/>
      <c r="C100" s="22"/>
    </row>
    <row r="101" spans="2:3" ht="12.75">
      <c r="B101" s="21"/>
      <c r="C101" s="22"/>
    </row>
    <row r="102" spans="2:3" ht="12.75">
      <c r="B102" s="21"/>
      <c r="C102" s="22"/>
    </row>
    <row r="103" spans="2:3" ht="12.75">
      <c r="B103" s="21"/>
      <c r="C103" s="22"/>
    </row>
    <row r="104" spans="2:3" ht="12.75">
      <c r="B104" s="21"/>
      <c r="C104" s="22"/>
    </row>
    <row r="105" spans="2:3" ht="12.75">
      <c r="B105" s="21"/>
      <c r="C105" s="22"/>
    </row>
    <row r="106" spans="2:3" ht="12.75">
      <c r="B106" s="21"/>
      <c r="C106" s="22"/>
    </row>
    <row r="107" spans="2:3" ht="12.75">
      <c r="B107" s="21"/>
      <c r="C107" s="22"/>
    </row>
    <row r="108" spans="2:3" ht="12.75">
      <c r="B108" s="21"/>
      <c r="C108" s="22"/>
    </row>
    <row r="109" spans="2:3" ht="12.75">
      <c r="B109" s="21"/>
      <c r="C109" s="22"/>
    </row>
    <row r="110" spans="2:3" ht="12.75">
      <c r="B110" s="21"/>
      <c r="C110" s="22"/>
    </row>
    <row r="111" spans="2:3" ht="12.75">
      <c r="B111" s="21"/>
      <c r="C111" s="22"/>
    </row>
    <row r="112" spans="2:3" ht="12.75">
      <c r="B112" s="21"/>
      <c r="C112" s="22"/>
    </row>
    <row r="113" spans="2:3" ht="12.75">
      <c r="B113" s="21"/>
      <c r="C113" s="22"/>
    </row>
    <row r="114" spans="2:3" ht="12.75">
      <c r="B114" s="21"/>
      <c r="C114" s="22"/>
    </row>
    <row r="115" spans="2:3" ht="12.75">
      <c r="B115" s="21"/>
      <c r="C115" s="22"/>
    </row>
    <row r="116" spans="2:3" ht="12.75">
      <c r="B116" s="21"/>
      <c r="C116" s="22"/>
    </row>
    <row r="117" spans="2:3" ht="12.75">
      <c r="B117" s="21"/>
      <c r="C117" s="22"/>
    </row>
    <row r="118" spans="2:3" ht="12.75">
      <c r="B118" s="21"/>
      <c r="C118" s="22"/>
    </row>
    <row r="119" spans="2:3" ht="12.75">
      <c r="B119" s="21"/>
      <c r="C119" s="22"/>
    </row>
    <row r="120" spans="2:3" ht="12.75">
      <c r="B120" s="21"/>
      <c r="C120" s="22"/>
    </row>
    <row r="121" spans="2:3" ht="12.75">
      <c r="B121" s="21"/>
      <c r="C121" s="22"/>
    </row>
    <row r="122" spans="2:3" ht="12.75">
      <c r="B122" s="21"/>
      <c r="C122" s="22"/>
    </row>
    <row r="123" spans="2:3" ht="12.75">
      <c r="B123" s="21"/>
      <c r="C123" s="22"/>
    </row>
    <row r="124" spans="2:3" ht="12.75">
      <c r="B124" s="21"/>
      <c r="C124" s="22"/>
    </row>
    <row r="125" spans="2:3" ht="12.75">
      <c r="B125" s="21"/>
      <c r="C125" s="22"/>
    </row>
    <row r="126" spans="2:3" ht="12.75">
      <c r="B126" s="21"/>
      <c r="C126" s="22"/>
    </row>
    <row r="127" spans="2:3" ht="12.75">
      <c r="B127" s="21"/>
      <c r="C127" s="22"/>
    </row>
    <row r="128" spans="2:3" ht="12.75">
      <c r="B128" s="21"/>
      <c r="C128" s="22"/>
    </row>
    <row r="129" spans="2:3" ht="12.75">
      <c r="B129" s="21"/>
      <c r="C129" s="22"/>
    </row>
    <row r="130" spans="2:3" ht="12.75">
      <c r="B130" s="21"/>
      <c r="C130" s="22"/>
    </row>
    <row r="131" spans="2:3" ht="12.75">
      <c r="B131" s="21"/>
      <c r="C131" s="22"/>
    </row>
    <row r="132" spans="2:3" ht="12.75">
      <c r="B132" s="21"/>
      <c r="C132" s="22"/>
    </row>
    <row r="133" spans="2:3" ht="12.75">
      <c r="B133" s="21"/>
      <c r="C133" s="22"/>
    </row>
    <row r="134" spans="2:3" ht="12.75">
      <c r="B134" s="21"/>
      <c r="C134" s="22"/>
    </row>
    <row r="135" spans="2:3" ht="12.75">
      <c r="B135" s="21"/>
      <c r="C135" s="22"/>
    </row>
    <row r="136" spans="2:3" ht="12.75">
      <c r="B136" s="21"/>
      <c r="C136" s="21"/>
    </row>
    <row r="137" spans="2:3" ht="12.75">
      <c r="B137" s="21"/>
      <c r="C137" s="21"/>
    </row>
    <row r="138" spans="2:3" ht="12.75">
      <c r="B138" s="21"/>
      <c r="C138" s="21"/>
    </row>
    <row r="139" spans="2:3" ht="12.75">
      <c r="B139" s="21"/>
      <c r="C139" s="21"/>
    </row>
    <row r="140" spans="2:3" ht="12.75">
      <c r="B140" s="21"/>
      <c r="C140" s="21"/>
    </row>
    <row r="141" spans="2:3" ht="12.75">
      <c r="B141" s="21"/>
      <c r="C141" s="21"/>
    </row>
    <row r="142" spans="2:3" ht="12.75">
      <c r="B142" s="21"/>
      <c r="C142" s="21"/>
    </row>
    <row r="143" spans="2:3" ht="12.75">
      <c r="B143" s="21"/>
      <c r="C143" s="21"/>
    </row>
    <row r="144" spans="2:3" ht="12.75">
      <c r="B144" s="21"/>
      <c r="C144" s="21"/>
    </row>
    <row r="145" spans="2:3" ht="12.75">
      <c r="B145" s="21"/>
      <c r="C145" s="21"/>
    </row>
    <row r="146" spans="2:3" ht="12.75">
      <c r="B146" s="21"/>
      <c r="C146" s="21"/>
    </row>
    <row r="147" spans="2:3" ht="12.75">
      <c r="B147" s="21"/>
      <c r="C147" s="21"/>
    </row>
    <row r="148" spans="2:3" ht="12.75">
      <c r="B148" s="21"/>
      <c r="C148" s="21"/>
    </row>
    <row r="149" spans="2:3" ht="12.75">
      <c r="B149" s="21"/>
      <c r="C149" s="21"/>
    </row>
    <row r="150" spans="2:3" ht="12.75">
      <c r="B150" s="21"/>
      <c r="C150" s="21"/>
    </row>
    <row r="151" spans="2:3" ht="12.75">
      <c r="B151" s="21"/>
      <c r="C151" s="21"/>
    </row>
    <row r="152" spans="2:3" ht="12.75">
      <c r="B152" s="21"/>
      <c r="C152" s="21"/>
    </row>
    <row r="153" spans="2:3" ht="12.75">
      <c r="B153" s="21"/>
      <c r="C153" s="21"/>
    </row>
    <row r="154" spans="2:3" ht="12.75">
      <c r="B154" s="21"/>
      <c r="C154" s="21"/>
    </row>
    <row r="155" spans="2:3" ht="12.75">
      <c r="B155" s="21"/>
      <c r="C155" s="21"/>
    </row>
    <row r="156" spans="2:3" ht="12.75">
      <c r="B156" s="21"/>
      <c r="C156" s="21"/>
    </row>
    <row r="157" spans="2:3" ht="12.75">
      <c r="B157" s="21"/>
      <c r="C157" s="21"/>
    </row>
    <row r="158" spans="2:3" ht="12.75">
      <c r="B158" s="21"/>
      <c r="C158" s="21"/>
    </row>
    <row r="159" spans="2:3" ht="12.75">
      <c r="B159" s="21"/>
      <c r="C159" s="21"/>
    </row>
    <row r="160" spans="2:3" ht="12.75">
      <c r="B160" s="21"/>
      <c r="C160" s="21"/>
    </row>
    <row r="161" spans="2:3" ht="12.75">
      <c r="B161" s="21"/>
      <c r="C161" s="21"/>
    </row>
    <row r="162" spans="2:3" ht="12.75">
      <c r="B162" s="21"/>
      <c r="C162" s="21"/>
    </row>
    <row r="163" spans="2:3" ht="12.75">
      <c r="B163" s="21"/>
      <c r="C163" s="21"/>
    </row>
  </sheetData>
  <sheetProtection/>
  <mergeCells count="3">
    <mergeCell ref="A6:F6"/>
    <mergeCell ref="A7:F7"/>
    <mergeCell ref="E9:F9"/>
  </mergeCells>
  <printOptions horizontalCentered="1"/>
  <pageMargins left="0.1968503937007874" right="0.1968503937007874" top="0.7874015748031497" bottom="0.3937007874015748" header="0" footer="0"/>
  <pageSetup horizontalDpi="300" verticalDpi="300" orientation="portrait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36"/>
  <sheetViews>
    <sheetView zoomScalePageLayoutView="0" workbookViewId="0" topLeftCell="A1">
      <selection activeCell="B29" sqref="B29"/>
    </sheetView>
  </sheetViews>
  <sheetFormatPr defaultColWidth="11.421875" defaultRowHeight="12.75"/>
  <cols>
    <col min="1" max="1" width="8.421875" style="36" customWidth="1"/>
    <col min="2" max="2" width="55.8515625" style="0" customWidth="1"/>
    <col min="3" max="3" width="26.8515625" style="0" customWidth="1"/>
    <col min="4" max="4" width="33.57421875" style="0" customWidth="1"/>
  </cols>
  <sheetData>
    <row r="2" ht="12.75">
      <c r="B2" s="1" t="s">
        <v>0</v>
      </c>
    </row>
    <row r="3" ht="12.75">
      <c r="B3" s="1" t="s">
        <v>1</v>
      </c>
    </row>
    <row r="4" ht="12.75">
      <c r="B4" s="1" t="s">
        <v>2</v>
      </c>
    </row>
    <row r="5" ht="12.75">
      <c r="B5" s="1" t="s">
        <v>3</v>
      </c>
    </row>
    <row r="6" spans="2:3" ht="12.75">
      <c r="B6" s="23"/>
      <c r="C6" s="1"/>
    </row>
    <row r="7" spans="1:3" s="11" customFormat="1" ht="12.75">
      <c r="A7" s="36"/>
      <c r="B7" s="71" t="s">
        <v>79</v>
      </c>
      <c r="C7" s="71"/>
    </row>
    <row r="8" spans="1:3" s="11" customFormat="1" ht="12.75">
      <c r="A8" s="36"/>
      <c r="B8" s="71" t="s">
        <v>14</v>
      </c>
      <c r="C8" s="71"/>
    </row>
    <row r="9" spans="1:3" s="11" customFormat="1" ht="12.75">
      <c r="A9" s="36"/>
      <c r="B9" s="29"/>
      <c r="C9" s="29"/>
    </row>
    <row r="10" spans="1:3" s="11" customFormat="1" ht="12.75">
      <c r="A10" s="36"/>
      <c r="C10" s="36" t="s">
        <v>72</v>
      </c>
    </row>
    <row r="11" spans="1:3" s="11" customFormat="1" ht="12.75">
      <c r="A11" s="4" t="s">
        <v>4</v>
      </c>
      <c r="B11" s="4" t="s">
        <v>37</v>
      </c>
      <c r="C11" s="4" t="s">
        <v>38</v>
      </c>
    </row>
    <row r="12" spans="1:3" ht="15">
      <c r="A12" s="47">
        <v>1</v>
      </c>
      <c r="B12" s="48" t="s">
        <v>39</v>
      </c>
      <c r="C12" s="46">
        <f>+SANTODOMINGO!F22</f>
        <v>22479512</v>
      </c>
    </row>
    <row r="13" spans="1:3" ht="15">
      <c r="A13" s="47">
        <v>2</v>
      </c>
      <c r="B13" s="48" t="s">
        <v>40</v>
      </c>
      <c r="C13" s="46">
        <f>+CASAROSADA!F22</f>
        <v>7133920</v>
      </c>
    </row>
    <row r="14" spans="1:3" ht="15">
      <c r="A14" s="47">
        <v>3</v>
      </c>
      <c r="B14" s="48" t="s">
        <v>41</v>
      </c>
      <c r="C14" s="46">
        <f>+'EL CARMEN'!F20</f>
        <v>11959975</v>
      </c>
    </row>
    <row r="15" spans="1:3" ht="15">
      <c r="A15" s="47">
        <v>4</v>
      </c>
      <c r="B15" s="48" t="s">
        <v>42</v>
      </c>
      <c r="C15" s="46">
        <f>+'MOSQ-ARCHIVO'!F20</f>
        <v>5351068</v>
      </c>
    </row>
    <row r="16" spans="1:3" ht="15">
      <c r="A16" s="47">
        <v>5</v>
      </c>
      <c r="B16" s="48" t="s">
        <v>43</v>
      </c>
      <c r="C16" s="46">
        <f>+FACARTES!F21</f>
        <v>9257534</v>
      </c>
    </row>
    <row r="17" spans="1:3" ht="15">
      <c r="A17" s="47">
        <v>6</v>
      </c>
      <c r="B17" s="48" t="s">
        <v>45</v>
      </c>
      <c r="C17" s="46">
        <f>+CASACALDAS!F21</f>
        <v>3257552</v>
      </c>
    </row>
    <row r="18" spans="1:3" ht="15">
      <c r="A18" s="47">
        <v>7</v>
      </c>
      <c r="B18" s="48" t="s">
        <v>20</v>
      </c>
      <c r="C18" s="46">
        <f>+PANTEON!F18</f>
        <v>4038901</v>
      </c>
    </row>
    <row r="19" spans="1:3" ht="15.75">
      <c r="A19" s="49"/>
      <c r="B19" s="50" t="s">
        <v>33</v>
      </c>
      <c r="C19" s="45">
        <f>SUM(C12:C18)</f>
        <v>63478462</v>
      </c>
    </row>
    <row r="20" spans="1:3" ht="15.75">
      <c r="A20" s="49"/>
      <c r="B20" s="50" t="s">
        <v>60</v>
      </c>
      <c r="C20" s="45">
        <f>+C19*0.25</f>
        <v>15869615.5</v>
      </c>
    </row>
    <row r="21" spans="1:3" s="23" customFormat="1" ht="15.75">
      <c r="A21" s="49"/>
      <c r="B21" s="50" t="s">
        <v>44</v>
      </c>
      <c r="C21" s="45">
        <f>+C20+C19</f>
        <v>79348077.5</v>
      </c>
    </row>
    <row r="22" spans="1:3" ht="15.75">
      <c r="A22" s="49"/>
      <c r="B22" s="50" t="s">
        <v>35</v>
      </c>
      <c r="C22" s="45">
        <f>+(C19*0.05)*0.16</f>
        <v>507827.69600000005</v>
      </c>
    </row>
    <row r="23" spans="1:3" ht="15.75">
      <c r="A23" s="49"/>
      <c r="B23" s="50" t="s">
        <v>36</v>
      </c>
      <c r="C23" s="45">
        <f>+C22+C21</f>
        <v>79855905.196</v>
      </c>
    </row>
    <row r="24" spans="1:2" ht="14.25">
      <c r="A24" s="49"/>
      <c r="B24" s="51"/>
    </row>
    <row r="25" ht="12.75">
      <c r="C25" s="52"/>
    </row>
    <row r="27" ht="12.75">
      <c r="C27" s="52"/>
    </row>
    <row r="28" spans="1:6" ht="12.75">
      <c r="A28" s="37"/>
      <c r="B28" s="27"/>
      <c r="C28" s="39"/>
      <c r="D28" s="39"/>
      <c r="E28" s="40"/>
      <c r="F28" s="40"/>
    </row>
    <row r="29" spans="1:6" ht="12.75">
      <c r="A29" s="37"/>
      <c r="B29" s="18" t="s">
        <v>75</v>
      </c>
      <c r="C29" s="39"/>
      <c r="D29" s="39"/>
      <c r="E29" s="40"/>
      <c r="F29" s="40"/>
    </row>
    <row r="30" spans="1:6" ht="12.75">
      <c r="A30" s="37"/>
      <c r="B30" s="21" t="s">
        <v>76</v>
      </c>
      <c r="C30" s="39"/>
      <c r="D30" s="39"/>
      <c r="E30" s="40"/>
      <c r="F30" s="40"/>
    </row>
    <row r="31" spans="1:6" ht="12.75">
      <c r="A31" s="37"/>
      <c r="B31" s="23" t="s">
        <v>77</v>
      </c>
      <c r="C31" s="38"/>
      <c r="D31" s="42"/>
      <c r="E31" s="40"/>
      <c r="F31" s="40"/>
    </row>
    <row r="32" spans="1:6" ht="12.75">
      <c r="A32" s="37"/>
      <c r="B32" s="41"/>
      <c r="C32" s="38"/>
      <c r="D32" s="42"/>
      <c r="E32" s="40"/>
      <c r="F32" s="40"/>
    </row>
    <row r="33" spans="1:6" ht="12.75">
      <c r="A33" s="37"/>
      <c r="B33" s="41"/>
      <c r="C33" s="38"/>
      <c r="D33" s="42"/>
      <c r="E33" s="40"/>
      <c r="F33" s="40"/>
    </row>
    <row r="34" spans="1:6" ht="12.75">
      <c r="A34" s="37"/>
      <c r="B34" s="41"/>
      <c r="C34" s="38"/>
      <c r="D34" s="42"/>
      <c r="E34" s="40"/>
      <c r="F34" s="40"/>
    </row>
    <row r="35" spans="1:6" ht="12.75">
      <c r="A35" s="37"/>
      <c r="B35" s="12"/>
      <c r="C35" s="38"/>
      <c r="D35" s="42"/>
      <c r="E35" s="40"/>
      <c r="F35" s="40"/>
    </row>
    <row r="36" spans="1:6" ht="12.75">
      <c r="A36" s="37"/>
      <c r="B36" s="12"/>
      <c r="C36" s="38"/>
      <c r="D36" s="42"/>
      <c r="E36" s="40"/>
      <c r="F36" s="40"/>
    </row>
  </sheetData>
  <sheetProtection/>
  <mergeCells count="2">
    <mergeCell ref="B7:C7"/>
    <mergeCell ref="B8:C8"/>
  </mergeCells>
  <printOptions horizontalCentered="1"/>
  <pageMargins left="0.3937007874015748" right="0.3937007874015748" top="1.1811023622047245" bottom="0.7874015748031497" header="0" footer="0"/>
  <pageSetup horizontalDpi="600" verticalDpi="6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Area de Edificios</dc:creator>
  <cp:keywords/>
  <dc:description/>
  <cp:lastModifiedBy> unicauca</cp:lastModifiedBy>
  <cp:lastPrinted>2010-02-12T16:04:58Z</cp:lastPrinted>
  <dcterms:created xsi:type="dcterms:W3CDTF">2000-09-20T15:46:40Z</dcterms:created>
  <dcterms:modified xsi:type="dcterms:W3CDTF">2010-02-19T14:06:53Z</dcterms:modified>
  <cp:category/>
  <cp:version/>
  <cp:contentType/>
  <cp:contentStatus/>
</cp:coreProperties>
</file>